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0136" windowHeight="8328" tabRatio="907" activeTab="3"/>
  </bookViews>
  <sheets>
    <sheet name="ОВЗ-176" sheetId="8" r:id="rId1"/>
    <sheet name="ОВЗ-158,5" sheetId="6" r:id="rId2"/>
    <sheet name="льгота" sheetId="7" r:id="rId3"/>
    <sheet name="меню-платное" sheetId="9" r:id="rId4"/>
  </sheets>
  <calcPr calcId="144525"/>
</workbook>
</file>

<file path=xl/calcChain.xml><?xml version="1.0" encoding="utf-8"?>
<calcChain xmlns="http://schemas.openxmlformats.org/spreadsheetml/2006/main">
  <c r="H27" i="9" l="1"/>
  <c r="B27" i="9"/>
  <c r="C27" i="9"/>
  <c r="D27" i="9"/>
  <c r="A27" i="9"/>
  <c r="Q28" i="6"/>
  <c r="H20" i="7"/>
  <c r="H14" i="8"/>
  <c r="H28" i="8" s="1"/>
  <c r="Z41" i="7"/>
  <c r="Z44" i="7"/>
  <c r="H14" i="6"/>
  <c r="H28" i="6" s="1"/>
  <c r="Z17" i="7"/>
  <c r="AI16" i="7"/>
  <c r="AE13" i="7"/>
  <c r="AE16" i="7" s="1"/>
  <c r="AD13" i="7"/>
  <c r="AD16" i="7"/>
  <c r="AC13" i="7"/>
  <c r="AC16" i="7" s="1"/>
  <c r="AB13" i="7"/>
  <c r="AB16" i="7"/>
  <c r="B42" i="7"/>
  <c r="C42" i="7"/>
  <c r="D42" i="7"/>
  <c r="A42" i="7"/>
  <c r="H42" i="7"/>
  <c r="B20" i="7"/>
  <c r="C20" i="7"/>
  <c r="D20" i="7"/>
  <c r="A20" i="7"/>
  <c r="Q16" i="8"/>
  <c r="Q28" i="8" s="1"/>
  <c r="T41" i="7"/>
  <c r="T44" i="7" s="1"/>
  <c r="U41" i="7"/>
  <c r="U44" i="7" s="1"/>
  <c r="V41" i="7"/>
  <c r="S41" i="7"/>
  <c r="S44" i="7"/>
  <c r="Z27" i="7"/>
  <c r="Z30" i="7" s="1"/>
  <c r="T27" i="7"/>
  <c r="T30" i="7"/>
  <c r="U27" i="7"/>
  <c r="U30" i="7" s="1"/>
  <c r="V27" i="7"/>
  <c r="V30" i="7" s="1"/>
  <c r="S27" i="7"/>
  <c r="S30" i="7"/>
  <c r="Q42" i="7"/>
  <c r="D14" i="8"/>
  <c r="C14" i="8"/>
  <c r="C28" i="8" s="1"/>
  <c r="B14" i="8"/>
  <c r="B28" i="8" s="1"/>
  <c r="A14" i="8"/>
  <c r="A28" i="8" s="1"/>
  <c r="M26" i="7"/>
  <c r="M29" i="7"/>
  <c r="L26" i="7"/>
  <c r="L29" i="7" s="1"/>
  <c r="K26" i="7"/>
  <c r="K29" i="7"/>
  <c r="J26" i="7"/>
  <c r="J29" i="7" s="1"/>
  <c r="M22" i="6"/>
  <c r="M28" i="6"/>
  <c r="L22" i="6"/>
  <c r="L28" i="6" s="1"/>
  <c r="K22" i="6"/>
  <c r="K28" i="6"/>
  <c r="J22" i="6"/>
  <c r="J28" i="6" s="1"/>
  <c r="D22" i="8"/>
  <c r="C22" i="8"/>
  <c r="B22" i="8"/>
  <c r="A22" i="8"/>
  <c r="H13" i="9"/>
  <c r="Q16" i="7"/>
  <c r="M13" i="7"/>
  <c r="M16" i="7" s="1"/>
  <c r="L13" i="7"/>
  <c r="L16" i="7"/>
  <c r="K13" i="7"/>
  <c r="K16" i="7" s="1"/>
  <c r="J13" i="7"/>
  <c r="J16" i="7"/>
  <c r="A22" i="6"/>
  <c r="B22" i="6"/>
  <c r="C22" i="6"/>
  <c r="D22" i="6"/>
  <c r="M28" i="8"/>
  <c r="L28" i="8"/>
  <c r="J28" i="8"/>
  <c r="D28" i="8"/>
  <c r="B14" i="6"/>
  <c r="B28" i="6" s="1"/>
  <c r="C14" i="6"/>
  <c r="C28" i="6"/>
  <c r="K28" i="8"/>
  <c r="A14" i="6"/>
  <c r="D14" i="6"/>
  <c r="D28" i="6"/>
  <c r="V44" i="7"/>
  <c r="S13" i="7"/>
  <c r="S17" i="7"/>
  <c r="V13" i="7"/>
  <c r="V17" i="7" s="1"/>
  <c r="U13" i="7"/>
  <c r="U17" i="7"/>
  <c r="T13" i="7"/>
  <c r="T17" i="7" s="1"/>
  <c r="J39" i="7"/>
  <c r="J42" i="7"/>
  <c r="M39" i="7"/>
  <c r="M42" i="7" s="1"/>
  <c r="L39" i="7"/>
  <c r="L42" i="7"/>
  <c r="K39" i="7"/>
  <c r="K42" i="7" s="1"/>
  <c r="C19" i="9"/>
  <c r="D19" i="9"/>
  <c r="A19" i="9"/>
  <c r="B19" i="9"/>
  <c r="H19" i="9"/>
  <c r="A28" i="6"/>
</calcChain>
</file>

<file path=xl/sharedStrings.xml><?xml version="1.0" encoding="utf-8"?>
<sst xmlns="http://schemas.openxmlformats.org/spreadsheetml/2006/main" count="340" uniqueCount="75">
  <si>
    <t>Наименование блюд</t>
  </si>
  <si>
    <t>Выход</t>
  </si>
  <si>
    <t>Цена</t>
  </si>
  <si>
    <t>МЕНЮ</t>
  </si>
  <si>
    <t xml:space="preserve">Утверждаю  </t>
  </si>
  <si>
    <t>Директор</t>
  </si>
  <si>
    <t>ОБЕД</t>
  </si>
  <si>
    <t xml:space="preserve"> </t>
  </si>
  <si>
    <t>ЗАВТРАК</t>
  </si>
  <si>
    <t>№</t>
  </si>
  <si>
    <t>Хлеб пшеничный</t>
  </si>
  <si>
    <t>итого</t>
  </si>
  <si>
    <t xml:space="preserve">  </t>
  </si>
  <si>
    <t>пищевые вещества</t>
  </si>
  <si>
    <t>белки</t>
  </si>
  <si>
    <t>жиры</t>
  </si>
  <si>
    <t>углеводы</t>
  </si>
  <si>
    <t>2 ЗАВТРАК 5-11 кл</t>
  </si>
  <si>
    <t xml:space="preserve">ОБЕД  </t>
  </si>
  <si>
    <t>ккал</t>
  </si>
  <si>
    <t>Гончарова Т.М.</t>
  </si>
  <si>
    <t>углев</t>
  </si>
  <si>
    <t>хлеб ржаной</t>
  </si>
  <si>
    <t>ЗАВТРАК 1</t>
  </si>
  <si>
    <t>ЗАВТРАК 2</t>
  </si>
  <si>
    <t>1 кл</t>
  </si>
  <si>
    <t>льготное 70</t>
  </si>
  <si>
    <t>льготное  88</t>
  </si>
  <si>
    <t>льготное 2 смена 70</t>
  </si>
  <si>
    <t>льготное 2 смена 88</t>
  </si>
  <si>
    <t>6 кл</t>
  </si>
  <si>
    <t>льготное   ОВЗ  158,5</t>
  </si>
  <si>
    <t>льготное  ОВЗ  176</t>
  </si>
  <si>
    <t>льготное  ОВЗ  176 2 смена</t>
  </si>
  <si>
    <t>полдник</t>
  </si>
  <si>
    <t>ЗАВТРАК 1кл</t>
  </si>
  <si>
    <t>УЖИН  6- кл</t>
  </si>
  <si>
    <t>5-11 кл</t>
  </si>
  <si>
    <t>2-4 кл</t>
  </si>
  <si>
    <t>льготное  70</t>
  </si>
  <si>
    <t>2 ЗАВТРАК2-4кл</t>
  </si>
  <si>
    <t>льготное   ОВЗ  158,5 2 смена</t>
  </si>
  <si>
    <t>УЖИН  2-4 кл</t>
  </si>
  <si>
    <t>Каша гречневая рассыпчатая</t>
  </si>
  <si>
    <t>Чай с сахаром</t>
  </si>
  <si>
    <t>Суп картофельный с бобовыми</t>
  </si>
  <si>
    <t>Биточки</t>
  </si>
  <si>
    <t>льготное 85</t>
  </si>
  <si>
    <t>льготное  85</t>
  </si>
  <si>
    <t>льготное 2 смена 85</t>
  </si>
  <si>
    <t>биточки</t>
  </si>
  <si>
    <t>льготное 73</t>
  </si>
  <si>
    <t>20\5</t>
  </si>
  <si>
    <t>Каша перловая рассыпчатая</t>
  </si>
  <si>
    <t>Гуляш из мяса</t>
  </si>
  <si>
    <t>сок</t>
  </si>
  <si>
    <t>Каша рисовая молочная</t>
  </si>
  <si>
    <t xml:space="preserve">Каша рисовая молочная </t>
  </si>
  <si>
    <t>яблоко</t>
  </si>
  <si>
    <t>Яблоко</t>
  </si>
  <si>
    <t>творожок</t>
  </si>
  <si>
    <t>соус томатный</t>
  </si>
  <si>
    <r>
      <t xml:space="preserve">"18" сентября </t>
    </r>
    <r>
      <rPr>
        <sz val="10"/>
        <rFont val="Arial Cyr"/>
        <charset val="204"/>
      </rPr>
      <t>2023г</t>
    </r>
  </si>
  <si>
    <t xml:space="preserve">Кофейный напиток с молоком </t>
  </si>
  <si>
    <t>Бутерброд с сыром</t>
  </si>
  <si>
    <t>20\10\20</t>
  </si>
  <si>
    <t>Кофейный напиток с молоком</t>
  </si>
  <si>
    <t>шоколад</t>
  </si>
  <si>
    <t>Компот из сухофруктов</t>
  </si>
  <si>
    <t>Зав столовой: Вареник Е.А</t>
  </si>
  <si>
    <t>сосиска в тесте</t>
  </si>
  <si>
    <t>булочка с маком</t>
  </si>
  <si>
    <t>булочка с орехом</t>
  </si>
  <si>
    <t>булочка со сгущенкой</t>
  </si>
  <si>
    <t>птица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</si>
</sst>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0" fillId="0" borderId="0" xfId="0" applyFont="1"/>
    <xf numFmtId="0" fontId="0" fillId="0" borderId="0" xfId="0" applyBorder="1"/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6" fillId="0" borderId="1" xfId="0" applyNumberFormat="1" applyFont="1" applyBorder="1"/>
    <xf numFmtId="0" fontId="5" fillId="0" borderId="1" xfId="0" applyFont="1" applyFill="1" applyBorder="1"/>
    <xf numFmtId="0" fontId="5" fillId="0" borderId="0" xfId="0" applyFont="1" applyFill="1" applyBorder="1"/>
    <xf numFmtId="0" fontId="5" fillId="0" borderId="0" xfId="0" applyFont="1" applyBorder="1" applyAlignment="1">
      <alignment horizontal="left"/>
    </xf>
    <xf numFmtId="2" fontId="6" fillId="0" borderId="0" xfId="0" applyNumberFormat="1" applyFont="1" applyBorder="1"/>
    <xf numFmtId="2" fontId="5" fillId="0" borderId="0" xfId="0" applyNumberFormat="1" applyFont="1"/>
    <xf numFmtId="0" fontId="5" fillId="0" borderId="1" xfId="0" applyFont="1" applyBorder="1" applyAlignment="1">
      <alignment horizontal="right"/>
    </xf>
    <xf numFmtId="13" fontId="5" fillId="0" borderId="1" xfId="0" applyNumberFormat="1" applyFont="1" applyBorder="1" applyAlignment="1">
      <alignment horizontal="left"/>
    </xf>
    <xf numFmtId="0" fontId="0" fillId="0" borderId="0" xfId="0" applyFont="1" applyBorder="1"/>
    <xf numFmtId="0" fontId="6" fillId="0" borderId="1" xfId="0" applyFont="1" applyBorder="1"/>
    <xf numFmtId="2" fontId="5" fillId="0" borderId="0" xfId="0" applyNumberFormat="1" applyFont="1" applyBorder="1"/>
    <xf numFmtId="0" fontId="0" fillId="0" borderId="1" xfId="0" applyBorder="1"/>
    <xf numFmtId="0" fontId="2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/>
    <xf numFmtId="0" fontId="5" fillId="0" borderId="0" xfId="0" applyFont="1" applyBorder="1"/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right" vertical="center" wrapText="1"/>
    </xf>
    <xf numFmtId="0" fontId="5" fillId="0" borderId="3" xfId="0" applyFont="1" applyFill="1" applyBorder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 vertical="center"/>
    </xf>
    <xf numFmtId="0" fontId="7" fillId="0" borderId="1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16" fontId="0" fillId="0" borderId="0" xfId="0" applyNumberFormat="1"/>
    <xf numFmtId="13" fontId="6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right" wrapText="1"/>
    </xf>
    <xf numFmtId="0" fontId="7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topLeftCell="A13" workbookViewId="0">
      <selection activeCell="S23" sqref="S23"/>
    </sheetView>
  </sheetViews>
  <sheetFormatPr defaultRowHeight="13.2" x14ac:dyDescent="0.25"/>
  <cols>
    <col min="1" max="1" width="4.88671875" customWidth="1"/>
    <col min="2" max="2" width="5.5546875" customWidth="1"/>
    <col min="3" max="3" width="6.109375" customWidth="1"/>
    <col min="4" max="4" width="6.44140625" customWidth="1"/>
    <col min="5" max="5" width="3.5546875" customWidth="1"/>
    <col min="6" max="6" width="30.109375" customWidth="1"/>
    <col min="7" max="7" width="8.44140625" customWidth="1"/>
    <col min="8" max="8" width="9.44140625" customWidth="1"/>
    <col min="9" max="9" width="2.5546875" customWidth="1"/>
    <col min="10" max="10" width="5.5546875" customWidth="1"/>
    <col min="11" max="11" width="6.33203125" customWidth="1"/>
    <col min="12" max="12" width="6.44140625" customWidth="1"/>
    <col min="13" max="13" width="6.109375" customWidth="1"/>
    <col min="14" max="14" width="4" customWidth="1"/>
    <col min="15" max="15" width="27.5546875" customWidth="1"/>
    <col min="16" max="16" width="8.6640625" customWidth="1"/>
    <col min="17" max="17" width="9.109375" customWidth="1"/>
  </cols>
  <sheetData>
    <row r="2" spans="1:17" x14ac:dyDescent="0.25">
      <c r="G2" t="s">
        <v>4</v>
      </c>
      <c r="P2" t="s">
        <v>4</v>
      </c>
    </row>
    <row r="3" spans="1:17" x14ac:dyDescent="0.25">
      <c r="G3" t="s">
        <v>5</v>
      </c>
      <c r="P3" t="s">
        <v>5</v>
      </c>
    </row>
    <row r="4" spans="1:17" x14ac:dyDescent="0.25">
      <c r="G4" s="29" t="s">
        <v>20</v>
      </c>
      <c r="P4" s="29" t="s">
        <v>20</v>
      </c>
    </row>
    <row r="5" spans="1:17" x14ac:dyDescent="0.25">
      <c r="G5" s="31" t="s">
        <v>62</v>
      </c>
      <c r="H5" s="31"/>
      <c r="I5" s="36"/>
      <c r="K5" s="36"/>
      <c r="L5" s="36"/>
      <c r="M5" s="36"/>
      <c r="P5" s="31" t="s">
        <v>62</v>
      </c>
      <c r="Q5" s="31"/>
    </row>
    <row r="6" spans="1:17" ht="17.399999999999999" x14ac:dyDescent="0.3">
      <c r="F6" s="1" t="s">
        <v>3</v>
      </c>
      <c r="O6" s="1" t="s">
        <v>3</v>
      </c>
    </row>
    <row r="7" spans="1:17" ht="15.6" x14ac:dyDescent="0.3">
      <c r="F7" s="24" t="s">
        <v>32</v>
      </c>
      <c r="O7" s="24" t="s">
        <v>33</v>
      </c>
    </row>
    <row r="8" spans="1:17" ht="15.75" customHeight="1" x14ac:dyDescent="0.3">
      <c r="A8" s="66" t="s">
        <v>19</v>
      </c>
      <c r="B8" s="65" t="s">
        <v>13</v>
      </c>
      <c r="C8" s="65"/>
      <c r="D8" s="65"/>
      <c r="E8" s="2" t="s">
        <v>9</v>
      </c>
      <c r="F8" s="2" t="s">
        <v>0</v>
      </c>
      <c r="G8" s="2" t="s">
        <v>1</v>
      </c>
      <c r="H8" s="2" t="s">
        <v>2</v>
      </c>
      <c r="J8" s="66" t="s">
        <v>19</v>
      </c>
      <c r="K8" s="65" t="s">
        <v>13</v>
      </c>
      <c r="L8" s="65"/>
      <c r="M8" s="65"/>
      <c r="N8" s="2" t="s">
        <v>9</v>
      </c>
      <c r="O8" s="2" t="s">
        <v>0</v>
      </c>
      <c r="P8" s="2" t="s">
        <v>1</v>
      </c>
      <c r="Q8" s="2" t="s">
        <v>2</v>
      </c>
    </row>
    <row r="9" spans="1:17" ht="23.25" customHeight="1" x14ac:dyDescent="0.3">
      <c r="A9" s="66"/>
      <c r="B9" s="37" t="s">
        <v>14</v>
      </c>
      <c r="C9" s="37" t="s">
        <v>15</v>
      </c>
      <c r="D9" s="45" t="s">
        <v>16</v>
      </c>
      <c r="E9" s="3"/>
      <c r="F9" s="2" t="s">
        <v>8</v>
      </c>
      <c r="G9" s="6"/>
      <c r="H9" s="6"/>
      <c r="J9" s="66"/>
      <c r="K9" s="37" t="s">
        <v>14</v>
      </c>
      <c r="L9" s="37" t="s">
        <v>15</v>
      </c>
      <c r="M9" s="44" t="s">
        <v>16</v>
      </c>
      <c r="N9" s="3"/>
      <c r="O9" s="2" t="s">
        <v>8</v>
      </c>
      <c r="P9" s="6"/>
      <c r="Q9" s="6"/>
    </row>
    <row r="10" spans="1:17" ht="15" customHeight="1" x14ac:dyDescent="0.25">
      <c r="A10" s="23">
        <v>337</v>
      </c>
      <c r="B10" s="23">
        <v>11</v>
      </c>
      <c r="C10" s="23">
        <v>10</v>
      </c>
      <c r="D10" s="23">
        <v>49</v>
      </c>
      <c r="E10" s="18">
        <v>1</v>
      </c>
      <c r="F10" s="7" t="s">
        <v>43</v>
      </c>
      <c r="G10" s="7">
        <v>200</v>
      </c>
      <c r="H10" s="18">
        <v>10.47</v>
      </c>
      <c r="J10" s="23">
        <v>63</v>
      </c>
      <c r="K10" s="23">
        <v>1.2</v>
      </c>
      <c r="L10" s="23">
        <v>2.6</v>
      </c>
      <c r="M10" s="23">
        <v>9</v>
      </c>
      <c r="N10" s="10">
        <v>1</v>
      </c>
      <c r="O10" s="13" t="s">
        <v>45</v>
      </c>
      <c r="P10" s="18">
        <v>250</v>
      </c>
      <c r="Q10" s="11">
        <v>5.35</v>
      </c>
    </row>
    <row r="11" spans="1:17" ht="13.8" x14ac:dyDescent="0.25">
      <c r="A11" s="23">
        <v>359</v>
      </c>
      <c r="B11" s="23">
        <v>16</v>
      </c>
      <c r="C11" s="23">
        <v>16</v>
      </c>
      <c r="D11" s="23">
        <v>38</v>
      </c>
      <c r="E11" s="18">
        <v>2</v>
      </c>
      <c r="F11" s="7" t="s">
        <v>54</v>
      </c>
      <c r="G11" s="18">
        <v>120</v>
      </c>
      <c r="H11" s="11">
        <v>56.59</v>
      </c>
      <c r="J11" s="23">
        <v>209</v>
      </c>
      <c r="K11" s="23">
        <v>4.5</v>
      </c>
      <c r="L11" s="23">
        <v>6.7</v>
      </c>
      <c r="M11" s="23">
        <v>31</v>
      </c>
      <c r="N11" s="18">
        <v>2</v>
      </c>
      <c r="O11" s="7" t="s">
        <v>53</v>
      </c>
      <c r="P11" s="48">
        <v>200</v>
      </c>
      <c r="Q11" s="18">
        <v>7.93</v>
      </c>
    </row>
    <row r="12" spans="1:17" ht="13.8" x14ac:dyDescent="0.25">
      <c r="A12" s="23">
        <v>60</v>
      </c>
      <c r="B12" s="23">
        <v>0.1</v>
      </c>
      <c r="C12" s="23">
        <v>0</v>
      </c>
      <c r="D12" s="23">
        <v>15</v>
      </c>
      <c r="E12" s="7">
        <v>3</v>
      </c>
      <c r="F12" s="7" t="s">
        <v>44</v>
      </c>
      <c r="G12" s="18">
        <v>200</v>
      </c>
      <c r="H12" s="11">
        <v>1.89</v>
      </c>
      <c r="J12" s="23">
        <v>228</v>
      </c>
      <c r="K12" s="23">
        <v>14</v>
      </c>
      <c r="L12" s="23">
        <v>14</v>
      </c>
      <c r="M12" s="23">
        <v>11</v>
      </c>
      <c r="N12" s="18">
        <v>3</v>
      </c>
      <c r="O12" s="7" t="s">
        <v>46</v>
      </c>
      <c r="P12" s="18">
        <v>100</v>
      </c>
      <c r="Q12" s="18">
        <v>63.52</v>
      </c>
    </row>
    <row r="13" spans="1:17" ht="13.8" x14ac:dyDescent="0.25">
      <c r="A13" s="23">
        <v>94</v>
      </c>
      <c r="B13" s="23">
        <v>3</v>
      </c>
      <c r="C13" s="23">
        <v>0.3</v>
      </c>
      <c r="D13" s="23">
        <v>19.68</v>
      </c>
      <c r="E13" s="18">
        <v>4</v>
      </c>
      <c r="F13" s="7" t="s">
        <v>10</v>
      </c>
      <c r="G13" s="18">
        <v>40</v>
      </c>
      <c r="H13" s="11">
        <v>2.1800000000000002</v>
      </c>
      <c r="J13" s="23">
        <v>60</v>
      </c>
      <c r="K13" s="23">
        <v>0.1</v>
      </c>
      <c r="L13" s="23">
        <v>0</v>
      </c>
      <c r="M13" s="23">
        <v>15</v>
      </c>
      <c r="N13" s="7">
        <v>3</v>
      </c>
      <c r="O13" s="7" t="s">
        <v>68</v>
      </c>
      <c r="P13" s="18">
        <v>200</v>
      </c>
      <c r="Q13" s="11">
        <v>4.45</v>
      </c>
    </row>
    <row r="14" spans="1:17" ht="13.8" x14ac:dyDescent="0.25">
      <c r="A14" s="37">
        <f>SUM(A10:A13)</f>
        <v>850</v>
      </c>
      <c r="B14" s="37">
        <f>SUM(B10:B13)</f>
        <v>30.1</v>
      </c>
      <c r="C14" s="37">
        <f>SUM(C10:C13)</f>
        <v>26.3</v>
      </c>
      <c r="D14" s="37">
        <f>SUM(D10:D13)</f>
        <v>121.68</v>
      </c>
      <c r="E14" s="10"/>
      <c r="F14" s="7"/>
      <c r="G14" s="18"/>
      <c r="H14" s="12">
        <f>SUM(H10:H13)</f>
        <v>71.13000000000001</v>
      </c>
      <c r="J14" s="23">
        <v>174</v>
      </c>
      <c r="K14" s="23">
        <v>6.6</v>
      </c>
      <c r="L14" s="23">
        <v>1.2</v>
      </c>
      <c r="M14" s="23">
        <v>33</v>
      </c>
      <c r="N14" s="10">
        <v>5</v>
      </c>
      <c r="O14" s="13" t="s">
        <v>22</v>
      </c>
      <c r="P14" s="18">
        <v>40</v>
      </c>
      <c r="Q14" s="11">
        <v>3.11</v>
      </c>
    </row>
    <row r="15" spans="1:17" ht="13.8" x14ac:dyDescent="0.25">
      <c r="A15" s="23"/>
      <c r="B15" s="23"/>
      <c r="C15" s="23"/>
      <c r="D15" s="23"/>
      <c r="E15" s="10"/>
      <c r="F15" s="13"/>
      <c r="G15" s="8"/>
      <c r="H15" s="25"/>
      <c r="J15" s="23">
        <v>32.799999999999997</v>
      </c>
      <c r="K15" s="23">
        <v>0</v>
      </c>
      <c r="L15" s="23">
        <v>1.8</v>
      </c>
      <c r="M15" s="23">
        <v>3.47</v>
      </c>
      <c r="N15" s="7"/>
      <c r="O15" s="48" t="s">
        <v>61</v>
      </c>
      <c r="P15" s="60">
        <v>60</v>
      </c>
      <c r="Q15" s="11">
        <v>2.0499999999999998</v>
      </c>
    </row>
    <row r="16" spans="1:17" ht="13.8" x14ac:dyDescent="0.25">
      <c r="A16" s="23"/>
      <c r="B16" s="23"/>
      <c r="C16" s="23"/>
      <c r="D16" s="23"/>
      <c r="E16" s="10"/>
      <c r="F16" s="21" t="s">
        <v>18</v>
      </c>
      <c r="G16" s="8"/>
      <c r="H16" s="26"/>
      <c r="J16" s="23"/>
      <c r="K16" s="26"/>
      <c r="L16" s="26"/>
      <c r="M16" s="26"/>
      <c r="N16" s="10"/>
      <c r="O16" s="21"/>
      <c r="P16" s="8"/>
      <c r="Q16" s="26">
        <f>SUM(Q10:Q15)</f>
        <v>86.41</v>
      </c>
    </row>
    <row r="17" spans="1:19" ht="13.5" customHeight="1" x14ac:dyDescent="0.25">
      <c r="A17" s="23">
        <v>63</v>
      </c>
      <c r="B17" s="23">
        <v>1.2</v>
      </c>
      <c r="C17" s="23">
        <v>2.6</v>
      </c>
      <c r="D17" s="23">
        <v>9</v>
      </c>
      <c r="E17" s="10">
        <v>1</v>
      </c>
      <c r="F17" s="13" t="s">
        <v>45</v>
      </c>
      <c r="G17" s="18">
        <v>250</v>
      </c>
      <c r="H17" s="11">
        <v>5.35</v>
      </c>
      <c r="J17" s="23"/>
      <c r="K17" s="25"/>
      <c r="L17" s="25"/>
      <c r="M17" s="25"/>
      <c r="N17" s="10"/>
      <c r="O17" s="13"/>
      <c r="P17" s="23"/>
      <c r="Q17" s="11"/>
    </row>
    <row r="18" spans="1:19" ht="13.8" x14ac:dyDescent="0.25">
      <c r="A18" s="23">
        <v>209</v>
      </c>
      <c r="B18" s="23">
        <v>4.5</v>
      </c>
      <c r="C18" s="23">
        <v>6.7</v>
      </c>
      <c r="D18" s="23">
        <v>31</v>
      </c>
      <c r="E18" s="18">
        <v>2</v>
      </c>
      <c r="F18" s="7" t="s">
        <v>53</v>
      </c>
      <c r="G18" s="48">
        <v>200</v>
      </c>
      <c r="H18" s="18">
        <v>7.93</v>
      </c>
      <c r="J18" s="23"/>
      <c r="K18" s="7"/>
      <c r="L18" s="7"/>
      <c r="M18" s="7"/>
      <c r="N18" s="10"/>
      <c r="O18" s="34"/>
      <c r="P18" s="23"/>
      <c r="Q18" s="18"/>
    </row>
    <row r="19" spans="1:19" ht="13.8" x14ac:dyDescent="0.25">
      <c r="A19" s="23">
        <v>228</v>
      </c>
      <c r="B19" s="23">
        <v>14</v>
      </c>
      <c r="C19" s="23">
        <v>14</v>
      </c>
      <c r="D19" s="23">
        <v>11</v>
      </c>
      <c r="E19" s="18">
        <v>3</v>
      </c>
      <c r="F19" s="7" t="s">
        <v>46</v>
      </c>
      <c r="G19" s="18">
        <v>100</v>
      </c>
      <c r="H19" s="18">
        <v>63.52</v>
      </c>
      <c r="J19" s="23"/>
      <c r="K19" s="7"/>
      <c r="L19" s="7"/>
      <c r="M19" s="7"/>
      <c r="N19" s="10"/>
      <c r="O19" s="7"/>
      <c r="P19" s="18"/>
      <c r="Q19" s="7"/>
    </row>
    <row r="20" spans="1:19" ht="13.8" x14ac:dyDescent="0.25">
      <c r="A20" s="23">
        <v>60</v>
      </c>
      <c r="B20" s="23">
        <v>0.1</v>
      </c>
      <c r="C20" s="23">
        <v>0</v>
      </c>
      <c r="D20" s="23">
        <v>15</v>
      </c>
      <c r="E20" s="7">
        <v>3</v>
      </c>
      <c r="F20" s="7" t="s">
        <v>68</v>
      </c>
      <c r="G20" s="18">
        <v>200</v>
      </c>
      <c r="H20" s="11">
        <v>4.45</v>
      </c>
      <c r="J20" s="23"/>
      <c r="K20" s="7"/>
      <c r="L20" s="7"/>
      <c r="M20" s="7"/>
      <c r="N20" s="32"/>
      <c r="O20" s="19"/>
      <c r="P20" s="18"/>
      <c r="Q20" s="11"/>
    </row>
    <row r="21" spans="1:19" ht="13.5" customHeight="1" x14ac:dyDescent="0.25">
      <c r="A21" s="23">
        <v>174</v>
      </c>
      <c r="B21" s="23">
        <v>6.6</v>
      </c>
      <c r="C21" s="23">
        <v>1.2</v>
      </c>
      <c r="D21" s="23">
        <v>33</v>
      </c>
      <c r="E21" s="10">
        <v>5</v>
      </c>
      <c r="F21" s="13" t="s">
        <v>22</v>
      </c>
      <c r="G21" s="18">
        <v>40</v>
      </c>
      <c r="H21" s="11">
        <v>3.11</v>
      </c>
      <c r="J21" s="23"/>
      <c r="K21" s="7"/>
      <c r="L21" s="7"/>
      <c r="M21" s="7"/>
      <c r="N21" s="7"/>
      <c r="O21" s="19"/>
      <c r="P21" s="18"/>
      <c r="Q21" s="11"/>
      <c r="S21" t="s">
        <v>7</v>
      </c>
    </row>
    <row r="22" spans="1:19" ht="13.8" x14ac:dyDescent="0.25">
      <c r="A22" s="37">
        <f>SUM(A17:A21)</f>
        <v>734</v>
      </c>
      <c r="B22" s="37">
        <f>SUM(B17:B21)</f>
        <v>26.4</v>
      </c>
      <c r="C22" s="37">
        <f>SUM(C17:C21)</f>
        <v>24.5</v>
      </c>
      <c r="D22" s="37">
        <f>SUM(D17:D21)</f>
        <v>99</v>
      </c>
      <c r="E22" s="7"/>
      <c r="F22" s="48" t="s">
        <v>61</v>
      </c>
      <c r="G22" s="60">
        <v>50</v>
      </c>
      <c r="H22" s="11">
        <v>2.0499999999999998</v>
      </c>
      <c r="J22" s="23"/>
      <c r="K22" s="23"/>
      <c r="L22" s="23"/>
      <c r="M22" s="23"/>
      <c r="N22" s="7"/>
      <c r="O22" s="54" t="s">
        <v>34</v>
      </c>
      <c r="P22" s="18"/>
      <c r="Q22" s="11"/>
    </row>
    <row r="23" spans="1:19" ht="13.8" x14ac:dyDescent="0.25">
      <c r="A23" s="23"/>
      <c r="B23" s="23"/>
      <c r="C23" s="23"/>
      <c r="D23" s="23"/>
      <c r="E23" s="10"/>
      <c r="F23" s="48"/>
      <c r="G23" s="60"/>
      <c r="H23" s="11"/>
      <c r="J23" s="41"/>
      <c r="K23" s="41"/>
      <c r="L23" s="41"/>
      <c r="M23" s="41"/>
      <c r="N23" s="10"/>
      <c r="O23" s="7" t="s">
        <v>60</v>
      </c>
      <c r="P23" s="18">
        <v>100</v>
      </c>
      <c r="Q23" s="11">
        <v>49</v>
      </c>
    </row>
    <row r="24" spans="1:19" ht="13.8" x14ac:dyDescent="0.25">
      <c r="A24" s="23"/>
      <c r="B24" s="23"/>
      <c r="C24" s="23"/>
      <c r="D24" s="23"/>
      <c r="E24" s="10"/>
      <c r="F24" s="19"/>
      <c r="G24" s="18"/>
      <c r="H24" s="11"/>
      <c r="J24" s="23"/>
      <c r="K24" s="23"/>
      <c r="L24" s="23"/>
      <c r="M24" s="23"/>
      <c r="N24" s="10"/>
      <c r="O24" s="19" t="s">
        <v>58</v>
      </c>
      <c r="P24" s="18">
        <v>120</v>
      </c>
      <c r="Q24" s="11">
        <v>16.09</v>
      </c>
    </row>
    <row r="25" spans="1:19" ht="13.8" x14ac:dyDescent="0.25">
      <c r="A25" s="23"/>
      <c r="B25" s="23"/>
      <c r="C25" s="23"/>
      <c r="D25" s="23"/>
      <c r="E25" s="10"/>
      <c r="F25" s="19"/>
      <c r="G25" s="18"/>
      <c r="H25" s="11"/>
      <c r="J25" s="23"/>
      <c r="K25" s="23"/>
      <c r="L25" s="23"/>
      <c r="M25" s="23"/>
      <c r="N25" s="10"/>
      <c r="O25" s="19" t="s">
        <v>55</v>
      </c>
      <c r="P25" s="18">
        <v>200</v>
      </c>
      <c r="Q25" s="11">
        <v>24.5</v>
      </c>
    </row>
    <row r="26" spans="1:19" ht="13.8" x14ac:dyDescent="0.25">
      <c r="A26" s="42"/>
      <c r="B26" s="42"/>
      <c r="C26" s="42"/>
      <c r="D26" s="42"/>
      <c r="E26" s="10"/>
      <c r="F26" s="19" t="s">
        <v>58</v>
      </c>
      <c r="G26" s="18">
        <v>137</v>
      </c>
      <c r="H26" s="11">
        <v>18.46</v>
      </c>
      <c r="J26" s="23"/>
      <c r="K26" s="23"/>
      <c r="L26" s="23"/>
      <c r="M26" s="23"/>
      <c r="N26" s="10"/>
      <c r="O26" s="19"/>
      <c r="P26" s="18"/>
      <c r="Q26" s="11"/>
    </row>
    <row r="27" spans="1:19" ht="13.8" x14ac:dyDescent="0.25">
      <c r="A27" s="48"/>
      <c r="B27" s="48"/>
      <c r="C27" s="48"/>
      <c r="D27" s="48"/>
      <c r="E27" s="10"/>
      <c r="F27" s="19"/>
      <c r="G27" s="18"/>
      <c r="H27" s="11"/>
      <c r="J27" s="23"/>
      <c r="K27" s="23"/>
      <c r="L27" s="23"/>
      <c r="M27" s="23"/>
      <c r="N27" s="10"/>
      <c r="O27" s="19"/>
      <c r="P27" s="18"/>
      <c r="Q27" s="11"/>
    </row>
    <row r="28" spans="1:19" ht="13.8" x14ac:dyDescent="0.25">
      <c r="A28" s="37">
        <f>A14+A22+A25+A26+A276+A24</f>
        <v>1584</v>
      </c>
      <c r="B28" s="37">
        <f>B14+B22+B25+B26+B276+B24</f>
        <v>56.5</v>
      </c>
      <c r="C28" s="37">
        <f>C14+C22+C25+C26+C276+C24</f>
        <v>50.8</v>
      </c>
      <c r="D28" s="37">
        <f>D14+D22+D25+D26+D276+D24</f>
        <v>220.68</v>
      </c>
      <c r="E28" s="23"/>
      <c r="F28" s="13"/>
      <c r="G28" s="18"/>
      <c r="H28" s="26">
        <f>SUM(H14:H27)</f>
        <v>176.00000000000003</v>
      </c>
      <c r="J28" s="47">
        <f>J14+J22+J23+J24+J25+J26+J27</f>
        <v>174</v>
      </c>
      <c r="K28" s="43">
        <f>K14+K22+K23+K24+K25+K26+K27</f>
        <v>6.6</v>
      </c>
      <c r="L28" s="43">
        <f>L14+L22+L23+L24+L25+L26+L27</f>
        <v>1.2</v>
      </c>
      <c r="M28" s="43">
        <f>M14+M22+M23+M24+M25+M26+M27</f>
        <v>33</v>
      </c>
      <c r="N28" s="7"/>
      <c r="O28" s="7"/>
      <c r="P28" s="18"/>
      <c r="Q28" s="27">
        <f>SUM(Q16:Q27)</f>
        <v>176</v>
      </c>
    </row>
    <row r="29" spans="1:19" ht="13.8" x14ac:dyDescent="0.25">
      <c r="E29" s="9"/>
      <c r="F29" s="14"/>
      <c r="G29" s="15"/>
      <c r="H29" s="16"/>
      <c r="K29" s="16"/>
      <c r="L29" s="16"/>
      <c r="M29" s="16"/>
      <c r="N29" s="9"/>
      <c r="O29" s="14"/>
      <c r="P29" s="15"/>
      <c r="Q29" s="16"/>
    </row>
    <row r="30" spans="1:19" ht="13.8" x14ac:dyDescent="0.25">
      <c r="E30" s="9"/>
      <c r="F30" s="14"/>
      <c r="G30" s="15"/>
      <c r="H30" s="16"/>
      <c r="K30" s="16"/>
      <c r="L30" s="16"/>
      <c r="M30" s="16"/>
      <c r="N30" s="9"/>
      <c r="O30" s="14"/>
      <c r="P30" s="15"/>
      <c r="Q30" s="16"/>
    </row>
    <row r="31" spans="1:19" ht="13.8" x14ac:dyDescent="0.25">
      <c r="E31" s="9"/>
      <c r="F31" s="14" t="s">
        <v>69</v>
      </c>
      <c r="G31" s="9"/>
      <c r="H31" s="17"/>
      <c r="K31" s="17"/>
      <c r="L31" s="17"/>
      <c r="M31" s="17"/>
      <c r="N31" s="9"/>
      <c r="O31" s="14" t="s">
        <v>69</v>
      </c>
      <c r="P31" s="9"/>
      <c r="Q31" s="17"/>
    </row>
    <row r="33" spans="15:15" x14ac:dyDescent="0.25">
      <c r="O33" t="s">
        <v>7</v>
      </c>
    </row>
  </sheetData>
  <mergeCells count="4">
    <mergeCell ref="B8:D8"/>
    <mergeCell ref="A8:A9"/>
    <mergeCell ref="K8:M8"/>
    <mergeCell ref="J8:J9"/>
  </mergeCells>
  <pageMargins left="0.25" right="0.25" top="0.75" bottom="0.75" header="0.3" footer="0.3"/>
  <pageSetup paperSize="9" scale="12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opLeftCell="A10" workbookViewId="0">
      <selection activeCell="O19" sqref="O19"/>
    </sheetView>
  </sheetViews>
  <sheetFormatPr defaultRowHeight="13.2" x14ac:dyDescent="0.25"/>
  <cols>
    <col min="1" max="1" width="5.6640625" customWidth="1"/>
    <col min="2" max="2" width="5.88671875" customWidth="1"/>
    <col min="3" max="3" width="6.6640625" customWidth="1"/>
    <col min="4" max="4" width="6.33203125" customWidth="1"/>
    <col min="5" max="5" width="3" customWidth="1"/>
    <col min="6" max="6" width="30.44140625" customWidth="1"/>
    <col min="7" max="7" width="6.5546875" customWidth="1"/>
    <col min="8" max="8" width="10.88671875" customWidth="1"/>
    <col min="9" max="9" width="5.109375" customWidth="1"/>
    <col min="10" max="10" width="5.6640625" customWidth="1"/>
    <col min="11" max="11" width="5.88671875" customWidth="1"/>
    <col min="12" max="12" width="6.6640625" customWidth="1"/>
    <col min="13" max="13" width="5.33203125" customWidth="1"/>
    <col min="14" max="14" width="3" customWidth="1"/>
    <col min="15" max="15" width="29.44140625" customWidth="1"/>
    <col min="16" max="16" width="6.5546875" customWidth="1"/>
    <col min="17" max="17" width="10.88671875" customWidth="1"/>
  </cols>
  <sheetData>
    <row r="2" spans="1:17" x14ac:dyDescent="0.25">
      <c r="G2" t="s">
        <v>4</v>
      </c>
      <c r="P2" t="s">
        <v>4</v>
      </c>
    </row>
    <row r="3" spans="1:17" x14ac:dyDescent="0.25">
      <c r="G3" t="s">
        <v>5</v>
      </c>
      <c r="P3" t="s">
        <v>5</v>
      </c>
    </row>
    <row r="4" spans="1:17" x14ac:dyDescent="0.25">
      <c r="G4" s="29" t="s">
        <v>20</v>
      </c>
      <c r="P4" s="29" t="s">
        <v>20</v>
      </c>
    </row>
    <row r="5" spans="1:17" x14ac:dyDescent="0.25">
      <c r="G5" s="31" t="s">
        <v>62</v>
      </c>
      <c r="H5" s="31"/>
      <c r="I5" s="36"/>
      <c r="P5" s="31" t="s">
        <v>62</v>
      </c>
      <c r="Q5" s="31"/>
    </row>
    <row r="6" spans="1:17" ht="17.399999999999999" x14ac:dyDescent="0.3">
      <c r="F6" s="1" t="s">
        <v>3</v>
      </c>
      <c r="O6" s="1" t="s">
        <v>3</v>
      </c>
    </row>
    <row r="7" spans="1:17" ht="15.6" x14ac:dyDescent="0.3">
      <c r="F7" s="24" t="s">
        <v>31</v>
      </c>
      <c r="O7" s="24" t="s">
        <v>41</v>
      </c>
    </row>
    <row r="8" spans="1:17" ht="16.5" customHeight="1" x14ac:dyDescent="0.3">
      <c r="A8" s="66" t="s">
        <v>19</v>
      </c>
      <c r="B8" s="65" t="s">
        <v>13</v>
      </c>
      <c r="C8" s="67"/>
      <c r="D8" s="68"/>
      <c r="E8" s="2" t="s">
        <v>9</v>
      </c>
      <c r="F8" s="2" t="s">
        <v>0</v>
      </c>
      <c r="G8" s="2" t="s">
        <v>1</v>
      </c>
      <c r="H8" s="2" t="s">
        <v>2</v>
      </c>
      <c r="I8" s="38"/>
      <c r="J8" s="66" t="s">
        <v>19</v>
      </c>
      <c r="K8" s="65" t="s">
        <v>13</v>
      </c>
      <c r="L8" s="67"/>
      <c r="M8" s="68"/>
      <c r="N8" s="2" t="s">
        <v>9</v>
      </c>
      <c r="O8" s="2" t="s">
        <v>0</v>
      </c>
      <c r="P8" s="2" t="s">
        <v>1</v>
      </c>
      <c r="Q8" s="2" t="s">
        <v>2</v>
      </c>
    </row>
    <row r="9" spans="1:17" ht="18" customHeight="1" x14ac:dyDescent="0.3">
      <c r="A9" s="66"/>
      <c r="B9" s="37" t="s">
        <v>14</v>
      </c>
      <c r="C9" s="37" t="s">
        <v>15</v>
      </c>
      <c r="D9" s="45" t="s">
        <v>16</v>
      </c>
      <c r="E9" s="3"/>
      <c r="F9" s="2" t="s">
        <v>8</v>
      </c>
      <c r="G9" s="6"/>
      <c r="H9" s="6"/>
      <c r="I9" s="20"/>
      <c r="J9" s="66"/>
      <c r="K9" s="37" t="s">
        <v>14</v>
      </c>
      <c r="L9" s="37" t="s">
        <v>15</v>
      </c>
      <c r="M9" s="45" t="s">
        <v>16</v>
      </c>
      <c r="N9" s="3"/>
      <c r="O9" s="2"/>
      <c r="P9" s="6"/>
      <c r="Q9" s="6"/>
    </row>
    <row r="10" spans="1:17" ht="13.8" x14ac:dyDescent="0.25">
      <c r="A10" s="23">
        <v>337</v>
      </c>
      <c r="B10" s="23">
        <v>11</v>
      </c>
      <c r="C10" s="23">
        <v>10</v>
      </c>
      <c r="D10" s="23">
        <v>49</v>
      </c>
      <c r="E10" s="18">
        <v>1</v>
      </c>
      <c r="F10" s="7" t="s">
        <v>43</v>
      </c>
      <c r="G10" s="7">
        <v>200</v>
      </c>
      <c r="H10" s="18">
        <v>10.47</v>
      </c>
      <c r="I10" s="39"/>
      <c r="J10" s="49"/>
      <c r="K10" s="49"/>
      <c r="L10" s="49"/>
      <c r="M10" s="49"/>
      <c r="N10" s="18"/>
      <c r="O10" s="48"/>
      <c r="P10" s="48"/>
      <c r="Q10" s="18"/>
    </row>
    <row r="11" spans="1:17" ht="13.8" x14ac:dyDescent="0.25">
      <c r="A11" s="23">
        <v>359</v>
      </c>
      <c r="B11" s="23">
        <v>16</v>
      </c>
      <c r="C11" s="23">
        <v>16</v>
      </c>
      <c r="D11" s="23">
        <v>38</v>
      </c>
      <c r="E11" s="18">
        <v>2</v>
      </c>
      <c r="F11" s="7" t="s">
        <v>54</v>
      </c>
      <c r="G11" s="18">
        <v>120</v>
      </c>
      <c r="H11" s="11">
        <v>56.59</v>
      </c>
      <c r="I11" s="30"/>
      <c r="J11" s="49"/>
      <c r="K11" s="49"/>
      <c r="L11" s="49"/>
      <c r="M11" s="49"/>
      <c r="N11" s="7"/>
      <c r="O11" s="7"/>
      <c r="P11" s="18"/>
      <c r="Q11" s="18"/>
    </row>
    <row r="12" spans="1:17" ht="13.8" x14ac:dyDescent="0.25">
      <c r="A12" s="23">
        <v>60</v>
      </c>
      <c r="B12" s="23">
        <v>0.1</v>
      </c>
      <c r="C12" s="23">
        <v>0</v>
      </c>
      <c r="D12" s="23">
        <v>15</v>
      </c>
      <c r="E12" s="7">
        <v>3</v>
      </c>
      <c r="F12" s="7" t="s">
        <v>44</v>
      </c>
      <c r="G12" s="18">
        <v>200</v>
      </c>
      <c r="H12" s="11">
        <v>1.89</v>
      </c>
      <c r="I12" s="30"/>
      <c r="J12" s="23"/>
      <c r="K12" s="23"/>
      <c r="L12" s="23"/>
      <c r="M12" s="23"/>
      <c r="N12" s="7"/>
      <c r="O12" s="7"/>
      <c r="P12" s="18"/>
      <c r="Q12" s="11"/>
    </row>
    <row r="13" spans="1:17" ht="13.8" x14ac:dyDescent="0.25">
      <c r="A13" s="23">
        <v>94</v>
      </c>
      <c r="B13" s="23">
        <v>3</v>
      </c>
      <c r="C13" s="23">
        <v>0.3</v>
      </c>
      <c r="D13" s="23">
        <v>19.68</v>
      </c>
      <c r="E13" s="18">
        <v>4</v>
      </c>
      <c r="F13" s="7" t="s">
        <v>10</v>
      </c>
      <c r="G13" s="18">
        <v>50</v>
      </c>
      <c r="H13" s="11">
        <v>3.14</v>
      </c>
      <c r="I13" s="39"/>
      <c r="J13" s="23"/>
      <c r="K13" s="23"/>
      <c r="L13" s="23"/>
      <c r="M13" s="23"/>
      <c r="N13" s="18"/>
      <c r="O13" s="7"/>
      <c r="P13" s="18"/>
      <c r="Q13" s="11"/>
    </row>
    <row r="14" spans="1:17" ht="13.8" x14ac:dyDescent="0.25">
      <c r="A14" s="37">
        <f>SUM(A10:A13)</f>
        <v>850</v>
      </c>
      <c r="B14" s="37">
        <f>SUM(B10:B13)</f>
        <v>30.1</v>
      </c>
      <c r="C14" s="37">
        <f>SUM(C10:C13)</f>
        <v>26.3</v>
      </c>
      <c r="D14" s="37">
        <f>SUM(D10:D13)</f>
        <v>121.68</v>
      </c>
      <c r="E14" s="10"/>
      <c r="F14" s="7"/>
      <c r="G14" s="18"/>
      <c r="H14" s="12">
        <f>SUM(H10:H13)</f>
        <v>72.09</v>
      </c>
      <c r="I14" s="16"/>
      <c r="J14" s="37"/>
      <c r="K14" s="37"/>
      <c r="L14" s="37"/>
      <c r="M14" s="37"/>
      <c r="N14" s="10"/>
      <c r="O14" s="7"/>
      <c r="P14" s="18"/>
      <c r="Q14" s="12"/>
    </row>
    <row r="15" spans="1:17" ht="13.8" x14ac:dyDescent="0.25">
      <c r="A15" s="23"/>
      <c r="B15" s="23"/>
      <c r="C15" s="23"/>
      <c r="D15" s="23"/>
      <c r="E15" s="10"/>
      <c r="F15" s="13"/>
      <c r="G15" s="8"/>
      <c r="H15" s="25"/>
      <c r="I15" s="40"/>
      <c r="J15" s="23"/>
      <c r="K15" s="23"/>
      <c r="L15" s="23"/>
      <c r="M15" s="23"/>
      <c r="N15" s="10"/>
      <c r="O15" s="13"/>
      <c r="P15" s="8"/>
      <c r="Q15" s="25"/>
    </row>
    <row r="16" spans="1:17" ht="13.8" x14ac:dyDescent="0.25">
      <c r="A16" s="23"/>
      <c r="B16" s="23"/>
      <c r="C16" s="23"/>
      <c r="D16" s="23"/>
      <c r="E16" s="10"/>
      <c r="F16" s="21" t="s">
        <v>18</v>
      </c>
      <c r="G16" s="8"/>
      <c r="H16" s="26"/>
      <c r="I16" s="33"/>
      <c r="J16" s="23"/>
      <c r="K16" s="23"/>
      <c r="L16" s="23"/>
      <c r="M16" s="23"/>
      <c r="N16" s="10"/>
      <c r="O16" s="21" t="s">
        <v>18</v>
      </c>
      <c r="P16" s="8"/>
      <c r="Q16" s="26"/>
    </row>
    <row r="17" spans="1:17" ht="15" customHeight="1" x14ac:dyDescent="0.25">
      <c r="A17" s="23">
        <v>63</v>
      </c>
      <c r="B17" s="23">
        <v>1.2</v>
      </c>
      <c r="C17" s="23">
        <v>2.6</v>
      </c>
      <c r="D17" s="23">
        <v>9</v>
      </c>
      <c r="E17" s="18">
        <v>1</v>
      </c>
      <c r="F17" s="13" t="s">
        <v>45</v>
      </c>
      <c r="G17" s="18">
        <v>250</v>
      </c>
      <c r="H17" s="11">
        <v>5.35</v>
      </c>
      <c r="J17" s="23">
        <v>63</v>
      </c>
      <c r="K17" s="23">
        <v>1.2</v>
      </c>
      <c r="L17" s="23">
        <v>2.6</v>
      </c>
      <c r="M17" s="23">
        <v>9</v>
      </c>
      <c r="N17" s="18">
        <v>1</v>
      </c>
      <c r="O17" s="13" t="s">
        <v>45</v>
      </c>
      <c r="P17" s="18">
        <v>250</v>
      </c>
      <c r="Q17" s="11">
        <v>5.35</v>
      </c>
    </row>
    <row r="18" spans="1:17" ht="13.8" x14ac:dyDescent="0.25">
      <c r="A18" s="23">
        <v>219</v>
      </c>
      <c r="B18" s="23">
        <v>4.5</v>
      </c>
      <c r="C18" s="23">
        <v>6.7</v>
      </c>
      <c r="D18" s="23">
        <v>31</v>
      </c>
      <c r="E18" s="18">
        <v>2</v>
      </c>
      <c r="F18" s="7" t="s">
        <v>53</v>
      </c>
      <c r="G18" s="48">
        <v>200</v>
      </c>
      <c r="H18" s="18">
        <v>7.93</v>
      </c>
      <c r="I18" s="30"/>
      <c r="J18" s="23">
        <v>209</v>
      </c>
      <c r="K18" s="23">
        <v>4.5</v>
      </c>
      <c r="L18" s="23">
        <v>6.7</v>
      </c>
      <c r="M18" s="23">
        <v>31</v>
      </c>
      <c r="N18" s="18">
        <v>2</v>
      </c>
      <c r="O18" s="7" t="s">
        <v>53</v>
      </c>
      <c r="P18" s="48">
        <v>200</v>
      </c>
      <c r="Q18" s="18">
        <v>7.93</v>
      </c>
    </row>
    <row r="19" spans="1:17" ht="13.8" x14ac:dyDescent="0.25">
      <c r="A19" s="23">
        <v>245</v>
      </c>
      <c r="B19" s="23">
        <v>14</v>
      </c>
      <c r="C19" s="23">
        <v>14</v>
      </c>
      <c r="D19" s="23">
        <v>16</v>
      </c>
      <c r="E19" s="18">
        <v>3</v>
      </c>
      <c r="F19" s="7" t="s">
        <v>46</v>
      </c>
      <c r="G19" s="18">
        <v>100</v>
      </c>
      <c r="H19" s="18">
        <v>63.52</v>
      </c>
      <c r="I19" s="30"/>
      <c r="J19" s="23">
        <v>228</v>
      </c>
      <c r="K19" s="23">
        <v>14</v>
      </c>
      <c r="L19" s="23">
        <v>14</v>
      </c>
      <c r="M19" s="23">
        <v>11</v>
      </c>
      <c r="N19" s="18">
        <v>3</v>
      </c>
      <c r="O19" s="7" t="s">
        <v>46</v>
      </c>
      <c r="P19" s="18">
        <v>100</v>
      </c>
      <c r="Q19" s="18">
        <v>63.52</v>
      </c>
    </row>
    <row r="20" spans="1:17" ht="13.8" x14ac:dyDescent="0.25">
      <c r="A20" s="23">
        <v>60</v>
      </c>
      <c r="B20" s="23">
        <v>0.1</v>
      </c>
      <c r="C20" s="23">
        <v>0</v>
      </c>
      <c r="D20" s="23">
        <v>15</v>
      </c>
      <c r="E20" s="18">
        <v>4</v>
      </c>
      <c r="F20" s="7" t="s">
        <v>68</v>
      </c>
      <c r="G20" s="18">
        <v>200</v>
      </c>
      <c r="H20" s="11">
        <v>4.45</v>
      </c>
      <c r="I20" s="30"/>
      <c r="J20" s="23">
        <v>60</v>
      </c>
      <c r="K20" s="23">
        <v>0.1</v>
      </c>
      <c r="L20" s="23">
        <v>0</v>
      </c>
      <c r="M20" s="23">
        <v>15</v>
      </c>
      <c r="N20" s="18">
        <v>4</v>
      </c>
      <c r="O20" s="7" t="s">
        <v>68</v>
      </c>
      <c r="P20" s="18">
        <v>200</v>
      </c>
      <c r="Q20" s="11">
        <v>4.45</v>
      </c>
    </row>
    <row r="21" spans="1:17" ht="13.8" x14ac:dyDescent="0.25">
      <c r="A21" s="23">
        <v>174</v>
      </c>
      <c r="B21" s="23">
        <v>6.6</v>
      </c>
      <c r="C21" s="23">
        <v>1.2</v>
      </c>
      <c r="D21" s="23">
        <v>33</v>
      </c>
      <c r="E21" s="18">
        <v>6</v>
      </c>
      <c r="F21" s="13" t="s">
        <v>22</v>
      </c>
      <c r="G21" s="18">
        <v>40</v>
      </c>
      <c r="H21" s="11">
        <v>3.11</v>
      </c>
      <c r="I21" s="30"/>
      <c r="J21" s="23">
        <v>174</v>
      </c>
      <c r="K21" s="23">
        <v>6.6</v>
      </c>
      <c r="L21" s="23">
        <v>1.2</v>
      </c>
      <c r="M21" s="23">
        <v>33</v>
      </c>
      <c r="N21" s="18">
        <v>6</v>
      </c>
      <c r="O21" s="13" t="s">
        <v>22</v>
      </c>
      <c r="P21" s="18">
        <v>20</v>
      </c>
      <c r="Q21" s="11">
        <v>1.7</v>
      </c>
    </row>
    <row r="22" spans="1:17" ht="13.8" x14ac:dyDescent="0.25">
      <c r="A22" s="37">
        <f>SUM(A17:A21)</f>
        <v>761</v>
      </c>
      <c r="B22" s="37">
        <f>SUM(B17:B21)</f>
        <v>26.4</v>
      </c>
      <c r="C22" s="37">
        <f>SUM(C17:C21)</f>
        <v>24.5</v>
      </c>
      <c r="D22" s="37">
        <f>SUM(D17:D21)</f>
        <v>104</v>
      </c>
      <c r="E22" s="18"/>
      <c r="F22" s="48" t="s">
        <v>61</v>
      </c>
      <c r="G22" s="60">
        <v>60</v>
      </c>
      <c r="H22" s="11">
        <v>2.0499999999999998</v>
      </c>
      <c r="I22" s="16"/>
      <c r="J22" s="37">
        <f>SUM(J17:J21)</f>
        <v>734</v>
      </c>
      <c r="K22" s="37">
        <f>SUM(K17:K21)</f>
        <v>26.4</v>
      </c>
      <c r="L22" s="37">
        <f>SUM(L17:L21)</f>
        <v>24.5</v>
      </c>
      <c r="M22" s="37">
        <f>SUM(M17:M21)</f>
        <v>99</v>
      </c>
      <c r="N22" s="18"/>
      <c r="O22" s="48" t="s">
        <v>61</v>
      </c>
      <c r="P22" s="60">
        <v>60</v>
      </c>
      <c r="Q22" s="11">
        <v>2.0499999999999998</v>
      </c>
    </row>
    <row r="23" spans="1:17" ht="13.8" x14ac:dyDescent="0.25">
      <c r="A23" s="23"/>
      <c r="B23" s="23"/>
      <c r="C23" s="23"/>
      <c r="D23" s="23"/>
      <c r="E23" s="10"/>
      <c r="F23" s="48"/>
      <c r="G23" s="60"/>
      <c r="H23" s="11"/>
      <c r="I23" s="33"/>
      <c r="J23" s="23"/>
      <c r="K23" s="23"/>
      <c r="L23" s="23"/>
      <c r="M23" s="23"/>
      <c r="N23" s="10"/>
      <c r="O23" s="54" t="s">
        <v>34</v>
      </c>
      <c r="P23" s="18"/>
      <c r="Q23" s="11"/>
    </row>
    <row r="24" spans="1:17" ht="13.8" x14ac:dyDescent="0.25">
      <c r="A24" s="23"/>
      <c r="B24" s="23"/>
      <c r="C24" s="23"/>
      <c r="D24" s="23"/>
      <c r="E24" s="10"/>
      <c r="F24" s="19"/>
      <c r="G24" s="18"/>
      <c r="H24" s="11"/>
      <c r="I24" s="40"/>
      <c r="J24" s="23"/>
      <c r="K24" s="23"/>
      <c r="L24" s="23"/>
      <c r="M24" s="23"/>
      <c r="N24" s="10"/>
      <c r="O24" s="13" t="s">
        <v>55</v>
      </c>
      <c r="P24" s="23">
        <v>200</v>
      </c>
      <c r="Q24" s="25">
        <v>24.5</v>
      </c>
    </row>
    <row r="25" spans="1:17" ht="13.8" x14ac:dyDescent="0.25">
      <c r="A25" s="23"/>
      <c r="B25" s="23"/>
      <c r="C25" s="23"/>
      <c r="D25" s="23"/>
      <c r="E25" s="10"/>
      <c r="F25" s="7"/>
      <c r="G25" s="18"/>
      <c r="H25" s="11"/>
      <c r="I25" s="22"/>
      <c r="J25" s="23"/>
      <c r="K25" s="23"/>
      <c r="L25" s="23"/>
      <c r="M25" s="23"/>
      <c r="N25" s="10"/>
      <c r="O25" s="7" t="s">
        <v>60</v>
      </c>
      <c r="P25" s="18">
        <v>100</v>
      </c>
      <c r="Q25" s="11">
        <v>49</v>
      </c>
    </row>
    <row r="26" spans="1:17" ht="13.8" x14ac:dyDescent="0.25">
      <c r="A26" s="42"/>
      <c r="B26" s="42"/>
      <c r="C26" s="42"/>
      <c r="D26" s="42"/>
      <c r="E26" s="10"/>
      <c r="F26" s="19"/>
      <c r="G26" s="18"/>
      <c r="H26" s="11"/>
      <c r="I26" s="22"/>
      <c r="J26" s="42"/>
      <c r="K26" s="42"/>
      <c r="L26" s="42"/>
      <c r="M26" s="42"/>
      <c r="N26" s="10"/>
      <c r="O26" s="19"/>
      <c r="P26" s="18"/>
      <c r="Q26" s="11"/>
    </row>
    <row r="27" spans="1:17" ht="13.8" x14ac:dyDescent="0.25">
      <c r="A27" s="42"/>
      <c r="B27" s="42"/>
      <c r="C27" s="42"/>
      <c r="D27" s="42"/>
      <c r="E27" s="10"/>
      <c r="F27" s="19"/>
      <c r="G27" s="18"/>
      <c r="H27" s="11"/>
      <c r="I27" s="22"/>
      <c r="J27" s="42"/>
      <c r="K27" s="42"/>
      <c r="L27" s="42"/>
      <c r="M27" s="42"/>
      <c r="N27" s="10"/>
      <c r="O27" s="19"/>
      <c r="P27" s="18"/>
      <c r="Q27" s="11"/>
    </row>
    <row r="28" spans="1:17" ht="13.8" x14ac:dyDescent="0.25">
      <c r="A28" s="21">
        <f>A14+A22+A24+A25+A26</f>
        <v>1611</v>
      </c>
      <c r="B28" s="21">
        <f>B14+B22+B24+B25+B26</f>
        <v>56.5</v>
      </c>
      <c r="C28" s="21">
        <f>C14+C22+C24+C25+C26</f>
        <v>50.8</v>
      </c>
      <c r="D28" s="21">
        <f>D14+D22+D24+D25+D26</f>
        <v>225.68</v>
      </c>
      <c r="E28" s="23"/>
      <c r="F28" s="13"/>
      <c r="G28" s="18"/>
      <c r="H28" s="26">
        <f>SUM(H14:H27)</f>
        <v>158.50000000000003</v>
      </c>
      <c r="I28" s="33"/>
      <c r="J28" s="21">
        <f>J14+J22+J24+J25+J26</f>
        <v>734</v>
      </c>
      <c r="K28" s="21">
        <f>K14+K22+K24+K25+K26</f>
        <v>26.4</v>
      </c>
      <c r="L28" s="21">
        <f>L14+L22+L24+L25+L26</f>
        <v>24.5</v>
      </c>
      <c r="M28" s="21">
        <f>M14+M22+M24+M25+M26</f>
        <v>99</v>
      </c>
      <c r="N28" s="23"/>
      <c r="O28" s="13"/>
      <c r="P28" s="18"/>
      <c r="Q28" s="26">
        <f>SUM(Q16:Q27)</f>
        <v>158.5</v>
      </c>
    </row>
    <row r="29" spans="1:17" ht="13.8" x14ac:dyDescent="0.25">
      <c r="E29" s="5"/>
      <c r="F29" s="14"/>
      <c r="G29" s="15"/>
      <c r="H29" s="33"/>
      <c r="I29" s="33"/>
      <c r="N29" s="5"/>
      <c r="O29" s="14"/>
      <c r="P29" s="15"/>
      <c r="Q29" s="33"/>
    </row>
    <row r="31" spans="1:17" ht="13.8" x14ac:dyDescent="0.25">
      <c r="F31" s="14"/>
      <c r="O31" s="14"/>
    </row>
    <row r="32" spans="1:17" ht="13.8" x14ac:dyDescent="0.25">
      <c r="F32" s="14" t="s">
        <v>69</v>
      </c>
      <c r="O32" s="14" t="s">
        <v>69</v>
      </c>
    </row>
  </sheetData>
  <mergeCells count="4">
    <mergeCell ref="B8:D8"/>
    <mergeCell ref="A8:A9"/>
    <mergeCell ref="J8:J9"/>
    <mergeCell ref="K8:M8"/>
  </mergeCells>
  <pageMargins left="0" right="0" top="0.74803149606299213" bottom="0.74803149606299213" header="0.31496062992125984" footer="0.31496062992125984"/>
  <pageSetup paperSize="9" scale="13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opLeftCell="A31" workbookViewId="0">
      <selection activeCell="X32" sqref="X32"/>
    </sheetView>
  </sheetViews>
  <sheetFormatPr defaultRowHeight="13.2" x14ac:dyDescent="0.25"/>
  <cols>
    <col min="1" max="1" width="5.6640625" customWidth="1"/>
    <col min="2" max="2" width="6.6640625" customWidth="1"/>
    <col min="3" max="3" width="6.44140625" customWidth="1"/>
    <col min="4" max="4" width="7" customWidth="1"/>
    <col min="5" max="5" width="2.6640625" customWidth="1"/>
    <col min="6" max="6" width="35" customWidth="1"/>
    <col min="7" max="7" width="9" customWidth="1"/>
    <col min="8" max="8" width="9.6640625" customWidth="1"/>
    <col min="9" max="9" width="6.33203125" customWidth="1"/>
    <col min="10" max="10" width="6.44140625" customWidth="1"/>
    <col min="11" max="11" width="6.33203125" customWidth="1"/>
    <col min="12" max="12" width="6.44140625" customWidth="1"/>
    <col min="13" max="13" width="7.109375" customWidth="1"/>
    <col min="14" max="14" width="3.44140625" customWidth="1"/>
    <col min="15" max="15" width="31" customWidth="1"/>
    <col min="16" max="16" width="8.6640625" customWidth="1"/>
    <col min="17" max="17" width="9" customWidth="1"/>
    <col min="18" max="18" width="9.6640625" customWidth="1"/>
    <col min="19" max="19" width="5.88671875" customWidth="1"/>
    <col min="20" max="20" width="6.88671875" customWidth="1"/>
    <col min="21" max="22" width="7.109375" customWidth="1"/>
    <col min="23" max="23" width="4.109375" customWidth="1"/>
    <col min="24" max="24" width="29.88671875" customWidth="1"/>
    <col min="25" max="25" width="8.109375" customWidth="1"/>
    <col min="26" max="27" width="9.6640625" customWidth="1"/>
    <col min="28" max="28" width="5.33203125" customWidth="1"/>
    <col min="29" max="29" width="6" customWidth="1"/>
    <col min="30" max="30" width="7.109375" customWidth="1"/>
    <col min="31" max="31" width="7" customWidth="1"/>
    <col min="32" max="32" width="3.44140625" customWidth="1"/>
    <col min="33" max="33" width="29.6640625" customWidth="1"/>
    <col min="34" max="34" width="8.33203125" customWidth="1"/>
    <col min="35" max="35" width="9.109375" customWidth="1"/>
    <col min="36" max="36" width="8.6640625" customWidth="1"/>
  </cols>
  <sheetData>
    <row r="1" spans="1:35" x14ac:dyDescent="0.25">
      <c r="G1" t="s">
        <v>4</v>
      </c>
      <c r="P1" t="s">
        <v>4</v>
      </c>
      <c r="Y1" t="s">
        <v>4</v>
      </c>
      <c r="AH1" t="s">
        <v>4</v>
      </c>
    </row>
    <row r="2" spans="1:35" x14ac:dyDescent="0.25">
      <c r="G2" t="s">
        <v>5</v>
      </c>
      <c r="P2" t="s">
        <v>5</v>
      </c>
      <c r="Y2" t="s">
        <v>5</v>
      </c>
      <c r="AH2" t="s">
        <v>5</v>
      </c>
    </row>
    <row r="3" spans="1:35" x14ac:dyDescent="0.25">
      <c r="G3" s="29" t="s">
        <v>20</v>
      </c>
      <c r="H3" s="28"/>
      <c r="I3" s="28"/>
      <c r="P3" s="29" t="s">
        <v>20</v>
      </c>
      <c r="Q3" s="28"/>
      <c r="R3" s="28"/>
      <c r="S3" s="28"/>
      <c r="T3" s="28"/>
      <c r="U3" s="28"/>
      <c r="V3" s="28"/>
      <c r="Y3" s="29" t="s">
        <v>20</v>
      </c>
      <c r="Z3" s="28"/>
      <c r="AA3" s="28"/>
      <c r="AC3" s="28"/>
      <c r="AD3" s="28"/>
      <c r="AE3" s="28"/>
      <c r="AF3" s="28"/>
      <c r="AH3" s="29" t="s">
        <v>20</v>
      </c>
      <c r="AI3" s="28"/>
    </row>
    <row r="4" spans="1:35" x14ac:dyDescent="0.25">
      <c r="G4" s="31" t="s">
        <v>62</v>
      </c>
      <c r="H4" s="31"/>
      <c r="I4" s="36"/>
      <c r="P4" s="31" t="s">
        <v>62</v>
      </c>
      <c r="Q4" s="31"/>
      <c r="S4" s="36"/>
      <c r="T4" s="36"/>
      <c r="U4" s="36"/>
      <c r="V4" s="36"/>
      <c r="Y4" s="31" t="s">
        <v>62</v>
      </c>
      <c r="Z4" s="31"/>
      <c r="AA4" s="36"/>
      <c r="AC4" s="36"/>
      <c r="AD4" s="36"/>
      <c r="AE4" s="36"/>
      <c r="AF4" s="36"/>
      <c r="AH4" s="31" t="s">
        <v>62</v>
      </c>
      <c r="AI4" s="31"/>
    </row>
    <row r="5" spans="1:35" ht="15" customHeight="1" x14ac:dyDescent="0.3">
      <c r="D5" t="s">
        <v>25</v>
      </c>
      <c r="F5" s="1" t="s">
        <v>3</v>
      </c>
      <c r="O5" s="1" t="s">
        <v>3</v>
      </c>
      <c r="X5" s="1" t="s">
        <v>3</v>
      </c>
      <c r="AG5" s="1" t="s">
        <v>3</v>
      </c>
    </row>
    <row r="6" spans="1:35" ht="15.75" customHeight="1" x14ac:dyDescent="0.3">
      <c r="F6" s="24" t="s">
        <v>26</v>
      </c>
      <c r="M6" s="53" t="s">
        <v>38</v>
      </c>
      <c r="O6" s="24" t="s">
        <v>39</v>
      </c>
      <c r="X6" s="24" t="s">
        <v>28</v>
      </c>
      <c r="AE6" s="53" t="s">
        <v>37</v>
      </c>
      <c r="AG6" s="24" t="s">
        <v>51</v>
      </c>
    </row>
    <row r="7" spans="1:35" ht="15.75" customHeight="1" x14ac:dyDescent="0.3">
      <c r="A7" s="66" t="s">
        <v>19</v>
      </c>
      <c r="B7" s="65" t="s">
        <v>13</v>
      </c>
      <c r="C7" s="65"/>
      <c r="D7" s="65"/>
      <c r="E7" s="2" t="s">
        <v>9</v>
      </c>
      <c r="F7" s="2" t="s">
        <v>0</v>
      </c>
      <c r="G7" s="2" t="s">
        <v>1</v>
      </c>
      <c r="H7" s="2" t="s">
        <v>2</v>
      </c>
      <c r="I7" s="38"/>
      <c r="J7" s="66" t="s">
        <v>19</v>
      </c>
      <c r="K7" s="65" t="s">
        <v>13</v>
      </c>
      <c r="L7" s="65"/>
      <c r="M7" s="65"/>
      <c r="N7" s="2" t="s">
        <v>9</v>
      </c>
      <c r="O7" s="2" t="s">
        <v>0</v>
      </c>
      <c r="P7" s="2" t="s">
        <v>1</v>
      </c>
      <c r="Q7" s="2" t="s">
        <v>2</v>
      </c>
      <c r="S7" s="66" t="s">
        <v>19</v>
      </c>
      <c r="T7" s="65" t="s">
        <v>13</v>
      </c>
      <c r="U7" s="65"/>
      <c r="V7" s="65"/>
      <c r="W7" s="2" t="s">
        <v>9</v>
      </c>
      <c r="X7" s="2" t="s">
        <v>0</v>
      </c>
      <c r="Y7" s="21" t="s">
        <v>1</v>
      </c>
      <c r="Z7" s="2" t="s">
        <v>2</v>
      </c>
      <c r="AA7" s="38"/>
      <c r="AB7" s="66" t="s">
        <v>19</v>
      </c>
      <c r="AC7" s="65" t="s">
        <v>13</v>
      </c>
      <c r="AD7" s="65"/>
      <c r="AE7" s="65"/>
      <c r="AF7" s="2" t="s">
        <v>9</v>
      </c>
      <c r="AG7" s="2" t="s">
        <v>0</v>
      </c>
      <c r="AH7" s="2" t="s">
        <v>1</v>
      </c>
      <c r="AI7" s="2" t="s">
        <v>2</v>
      </c>
    </row>
    <row r="8" spans="1:35" ht="27" customHeight="1" x14ac:dyDescent="0.3">
      <c r="A8" s="66"/>
      <c r="B8" s="37" t="s">
        <v>14</v>
      </c>
      <c r="C8" s="37" t="s">
        <v>15</v>
      </c>
      <c r="D8" s="45" t="s">
        <v>16</v>
      </c>
      <c r="E8" s="3"/>
      <c r="F8" s="2" t="s">
        <v>35</v>
      </c>
      <c r="G8" s="6"/>
      <c r="H8" s="6"/>
      <c r="I8" s="20"/>
      <c r="J8" s="66"/>
      <c r="K8" s="37" t="s">
        <v>14</v>
      </c>
      <c r="L8" s="37" t="s">
        <v>15</v>
      </c>
      <c r="M8" s="45" t="s">
        <v>16</v>
      </c>
      <c r="N8" s="3"/>
      <c r="O8" s="2" t="s">
        <v>40</v>
      </c>
      <c r="P8" s="6"/>
      <c r="Q8" s="6"/>
      <c r="S8" s="66"/>
      <c r="T8" s="37" t="s">
        <v>14</v>
      </c>
      <c r="U8" s="37" t="s">
        <v>15</v>
      </c>
      <c r="V8" s="37" t="s">
        <v>16</v>
      </c>
      <c r="W8" s="3"/>
      <c r="X8" s="2" t="s">
        <v>42</v>
      </c>
      <c r="Y8" s="6"/>
      <c r="Z8" s="6"/>
      <c r="AA8" s="20"/>
      <c r="AB8" s="66"/>
      <c r="AC8" s="37" t="s">
        <v>14</v>
      </c>
      <c r="AD8" s="37" t="s">
        <v>15</v>
      </c>
      <c r="AE8" s="45" t="s">
        <v>16</v>
      </c>
      <c r="AF8" s="3"/>
      <c r="AG8" s="2" t="s">
        <v>17</v>
      </c>
      <c r="AH8" s="6"/>
      <c r="AI8" s="6"/>
    </row>
    <row r="9" spans="1:35" ht="15" customHeight="1" x14ac:dyDescent="0.25">
      <c r="A9" s="55">
        <v>181</v>
      </c>
      <c r="B9" s="6">
        <v>9.1</v>
      </c>
      <c r="C9" s="6">
        <v>7.2</v>
      </c>
      <c r="D9" s="52">
        <v>13.8</v>
      </c>
      <c r="E9" s="3"/>
      <c r="F9" s="3" t="s">
        <v>57</v>
      </c>
      <c r="G9" s="18">
        <v>200</v>
      </c>
      <c r="H9" s="18">
        <v>15.76</v>
      </c>
      <c r="I9" s="39"/>
      <c r="J9" s="23">
        <v>337</v>
      </c>
      <c r="K9" s="23">
        <v>11</v>
      </c>
      <c r="L9" s="23">
        <v>10</v>
      </c>
      <c r="M9" s="23">
        <v>49</v>
      </c>
      <c r="N9" s="18">
        <v>1</v>
      </c>
      <c r="O9" s="7" t="s">
        <v>43</v>
      </c>
      <c r="P9" s="7">
        <v>200</v>
      </c>
      <c r="Q9" s="18">
        <v>10.47</v>
      </c>
      <c r="S9" s="23">
        <v>209</v>
      </c>
      <c r="T9" s="23">
        <v>4.5</v>
      </c>
      <c r="U9" s="23">
        <v>6.7</v>
      </c>
      <c r="V9" s="23">
        <v>31</v>
      </c>
      <c r="W9" s="18">
        <v>1</v>
      </c>
      <c r="X9" s="7" t="s">
        <v>53</v>
      </c>
      <c r="Y9" s="48">
        <v>200</v>
      </c>
      <c r="Z9" s="18">
        <v>7.93</v>
      </c>
      <c r="AA9" s="39"/>
      <c r="AB9" s="23">
        <v>337</v>
      </c>
      <c r="AC9" s="23">
        <v>11</v>
      </c>
      <c r="AD9" s="23">
        <v>10</v>
      </c>
      <c r="AE9" s="23">
        <v>49</v>
      </c>
      <c r="AF9" s="18">
        <v>1</v>
      </c>
      <c r="AG9" s="7" t="s">
        <v>43</v>
      </c>
      <c r="AH9" s="7">
        <v>200</v>
      </c>
      <c r="AI9" s="18">
        <v>10.47</v>
      </c>
    </row>
    <row r="10" spans="1:35" ht="15.75" customHeight="1" x14ac:dyDescent="0.25">
      <c r="A10" s="23">
        <v>60</v>
      </c>
      <c r="B10" s="23">
        <v>0.1</v>
      </c>
      <c r="C10" s="23">
        <v>0</v>
      </c>
      <c r="D10" s="23">
        <v>15</v>
      </c>
      <c r="E10" s="7">
        <v>3</v>
      </c>
      <c r="F10" s="7" t="s">
        <v>66</v>
      </c>
      <c r="G10" s="18">
        <v>200</v>
      </c>
      <c r="H10" s="11">
        <v>12.7</v>
      </c>
      <c r="I10" s="22"/>
      <c r="J10" s="23">
        <v>359</v>
      </c>
      <c r="K10" s="23">
        <v>16</v>
      </c>
      <c r="L10" s="23">
        <v>16</v>
      </c>
      <c r="M10" s="23">
        <v>38</v>
      </c>
      <c r="N10" s="18">
        <v>2</v>
      </c>
      <c r="O10" s="7" t="s">
        <v>54</v>
      </c>
      <c r="P10" s="18">
        <v>120</v>
      </c>
      <c r="Q10" s="11">
        <v>56.59</v>
      </c>
      <c r="S10" s="23">
        <v>228</v>
      </c>
      <c r="T10" s="23">
        <v>14</v>
      </c>
      <c r="U10" s="23">
        <v>14</v>
      </c>
      <c r="V10" s="23">
        <v>11</v>
      </c>
      <c r="W10" s="18">
        <v>2</v>
      </c>
      <c r="X10" s="7" t="s">
        <v>46</v>
      </c>
      <c r="Y10" s="18">
        <v>80</v>
      </c>
      <c r="Z10" s="18">
        <v>52.87</v>
      </c>
      <c r="AA10" s="39"/>
      <c r="AB10" s="23">
        <v>359</v>
      </c>
      <c r="AC10" s="23">
        <v>16</v>
      </c>
      <c r="AD10" s="23">
        <v>16</v>
      </c>
      <c r="AE10" s="23">
        <v>38</v>
      </c>
      <c r="AF10" s="18">
        <v>2</v>
      </c>
      <c r="AG10" s="7" t="s">
        <v>54</v>
      </c>
      <c r="AH10" s="18">
        <v>120</v>
      </c>
      <c r="AI10" s="11">
        <v>56.59</v>
      </c>
    </row>
    <row r="11" spans="1:35" ht="15" customHeight="1" x14ac:dyDescent="0.25">
      <c r="A11" s="55">
        <v>238</v>
      </c>
      <c r="B11" s="6">
        <v>10.4</v>
      </c>
      <c r="C11" s="6">
        <v>14.7</v>
      </c>
      <c r="D11" s="52">
        <v>15.4</v>
      </c>
      <c r="E11" s="3"/>
      <c r="F11" s="3" t="s">
        <v>64</v>
      </c>
      <c r="G11" s="64" t="s">
        <v>65</v>
      </c>
      <c r="H11" s="11">
        <v>13.88</v>
      </c>
      <c r="I11" s="22"/>
      <c r="J11" s="23">
        <v>60</v>
      </c>
      <c r="K11" s="23">
        <v>0.1</v>
      </c>
      <c r="L11" s="23">
        <v>0</v>
      </c>
      <c r="M11" s="23">
        <v>15</v>
      </c>
      <c r="N11" s="7">
        <v>3</v>
      </c>
      <c r="O11" s="7" t="s">
        <v>44</v>
      </c>
      <c r="P11" s="18">
        <v>200</v>
      </c>
      <c r="Q11" s="11">
        <v>1.89</v>
      </c>
      <c r="S11" s="23">
        <v>60</v>
      </c>
      <c r="T11" s="23">
        <v>0.1</v>
      </c>
      <c r="U11" s="23">
        <v>0</v>
      </c>
      <c r="V11" s="23">
        <v>15</v>
      </c>
      <c r="W11" s="7">
        <v>3</v>
      </c>
      <c r="X11" s="7" t="s">
        <v>68</v>
      </c>
      <c r="Y11" s="18">
        <v>200</v>
      </c>
      <c r="Z11" s="11">
        <v>4.45</v>
      </c>
      <c r="AA11" s="22"/>
      <c r="AB11" s="23">
        <v>60</v>
      </c>
      <c r="AC11" s="23">
        <v>0.1</v>
      </c>
      <c r="AD11" s="23">
        <v>0</v>
      </c>
      <c r="AE11" s="23">
        <v>15</v>
      </c>
      <c r="AF11" s="7">
        <v>3</v>
      </c>
      <c r="AG11" s="7" t="s">
        <v>44</v>
      </c>
      <c r="AH11" s="18">
        <v>200</v>
      </c>
      <c r="AI11" s="11">
        <v>1.89</v>
      </c>
    </row>
    <row r="12" spans="1:35" ht="13.8" x14ac:dyDescent="0.25">
      <c r="A12" s="23"/>
      <c r="B12" s="23"/>
      <c r="C12" s="23"/>
      <c r="D12" s="23"/>
      <c r="E12" s="18"/>
      <c r="F12" s="7" t="s">
        <v>58</v>
      </c>
      <c r="G12" s="18">
        <v>205</v>
      </c>
      <c r="H12" s="11">
        <v>27.66</v>
      </c>
      <c r="I12" s="22"/>
      <c r="J12" s="23">
        <v>94</v>
      </c>
      <c r="K12" s="23">
        <v>3</v>
      </c>
      <c r="L12" s="23">
        <v>0.3</v>
      </c>
      <c r="M12" s="23">
        <v>19.68</v>
      </c>
      <c r="N12" s="18">
        <v>4</v>
      </c>
      <c r="O12" s="7" t="s">
        <v>10</v>
      </c>
      <c r="P12" s="18">
        <v>20</v>
      </c>
      <c r="Q12" s="11">
        <v>1.05</v>
      </c>
      <c r="S12" s="23">
        <v>94</v>
      </c>
      <c r="T12" s="23">
        <v>3</v>
      </c>
      <c r="U12" s="23">
        <v>0.3</v>
      </c>
      <c r="V12" s="23">
        <v>19.68</v>
      </c>
      <c r="W12" s="7">
        <v>4</v>
      </c>
      <c r="X12" s="7" t="s">
        <v>10</v>
      </c>
      <c r="Y12" s="18">
        <v>40</v>
      </c>
      <c r="Z12" s="11">
        <v>2.7</v>
      </c>
      <c r="AA12" s="22"/>
      <c r="AB12" s="23">
        <v>94</v>
      </c>
      <c r="AC12" s="23">
        <v>3</v>
      </c>
      <c r="AD12" s="23">
        <v>0.3</v>
      </c>
      <c r="AE12" s="23">
        <v>19.68</v>
      </c>
      <c r="AF12" s="18">
        <v>4</v>
      </c>
      <c r="AG12" s="7" t="s">
        <v>10</v>
      </c>
      <c r="AH12" s="18">
        <v>80</v>
      </c>
      <c r="AI12" s="11">
        <v>4.05</v>
      </c>
    </row>
    <row r="13" spans="1:35" ht="13.8" x14ac:dyDescent="0.25">
      <c r="A13" s="23"/>
      <c r="B13" s="23"/>
      <c r="C13" s="23"/>
      <c r="D13" s="23"/>
      <c r="E13" s="10"/>
      <c r="F13" s="21"/>
      <c r="G13" s="8"/>
      <c r="H13" s="26"/>
      <c r="I13" s="33"/>
      <c r="J13" s="37">
        <f>SUM(J9:J12)</f>
        <v>850</v>
      </c>
      <c r="K13" s="37">
        <f>SUM(K9:K12)</f>
        <v>30.1</v>
      </c>
      <c r="L13" s="37">
        <f>SUM(L9:L12)</f>
        <v>26.3</v>
      </c>
      <c r="M13" s="37">
        <f>SUM(M9:M12)</f>
        <v>121.68</v>
      </c>
      <c r="N13" s="10"/>
      <c r="O13" s="19"/>
      <c r="P13" s="18"/>
      <c r="Q13" s="11"/>
      <c r="S13" s="37">
        <f>SUM(S9:S12)</f>
        <v>591</v>
      </c>
      <c r="T13" s="37">
        <f>SUM(T9:T12)</f>
        <v>21.6</v>
      </c>
      <c r="U13" s="37">
        <f>SUM(U9:U12)</f>
        <v>21</v>
      </c>
      <c r="V13" s="37">
        <f>SUM(V9:V12)</f>
        <v>76.680000000000007</v>
      </c>
      <c r="W13" s="10"/>
      <c r="X13" s="48" t="s">
        <v>61</v>
      </c>
      <c r="Y13" s="60">
        <v>60</v>
      </c>
      <c r="Z13" s="11">
        <v>2.0499999999999998</v>
      </c>
      <c r="AA13" s="16"/>
      <c r="AB13" s="37">
        <f>SUM(AB9:AB12)</f>
        <v>850</v>
      </c>
      <c r="AC13" s="37">
        <f>SUM(AC9:AC12)</f>
        <v>30.1</v>
      </c>
      <c r="AD13" s="37">
        <f>SUM(AD9:AD12)</f>
        <v>26.3</v>
      </c>
      <c r="AE13" s="37">
        <f>SUM(AE9:AE12)</f>
        <v>121.68</v>
      </c>
      <c r="AF13" s="10"/>
      <c r="AG13" s="19"/>
      <c r="AH13" s="18"/>
      <c r="AI13" s="12"/>
    </row>
    <row r="14" spans="1:35" ht="13.8" x14ac:dyDescent="0.25">
      <c r="A14" s="23"/>
      <c r="B14" s="23"/>
      <c r="C14" s="23"/>
      <c r="D14" s="23"/>
      <c r="E14" s="18"/>
      <c r="F14" s="13"/>
      <c r="G14" s="18"/>
      <c r="H14" s="11"/>
      <c r="I14" s="22"/>
      <c r="J14" s="25"/>
      <c r="K14" s="25"/>
      <c r="L14" s="25"/>
      <c r="M14" s="25"/>
      <c r="N14" s="10"/>
      <c r="O14" s="7"/>
      <c r="P14" s="18"/>
      <c r="Q14" s="11"/>
      <c r="S14" s="41"/>
      <c r="T14" s="42"/>
      <c r="U14" s="42"/>
      <c r="V14" s="42"/>
      <c r="W14" s="7"/>
      <c r="X14" s="7"/>
      <c r="Y14" s="18"/>
      <c r="Z14" s="11"/>
      <c r="AA14" s="16"/>
      <c r="AB14" s="25"/>
      <c r="AC14" s="25"/>
      <c r="AD14" s="25"/>
      <c r="AE14" s="25"/>
      <c r="AF14" s="10"/>
      <c r="AG14" s="19"/>
      <c r="AH14" s="18"/>
      <c r="AI14" s="12"/>
    </row>
    <row r="15" spans="1:35" ht="13.8" x14ac:dyDescent="0.25">
      <c r="A15" s="23"/>
      <c r="B15" s="23"/>
      <c r="C15" s="23"/>
      <c r="D15" s="23"/>
      <c r="E15" s="18"/>
      <c r="F15" s="7"/>
      <c r="G15" s="48"/>
      <c r="H15" s="18"/>
      <c r="I15" s="22"/>
      <c r="J15" s="23"/>
      <c r="K15" s="23"/>
      <c r="L15" s="23"/>
      <c r="M15" s="23"/>
      <c r="N15" s="10"/>
      <c r="O15" s="19"/>
      <c r="P15" s="18"/>
      <c r="Q15" s="11"/>
      <c r="S15" s="23"/>
      <c r="T15" s="23"/>
      <c r="U15" s="23"/>
      <c r="V15" s="23"/>
      <c r="W15" s="10"/>
      <c r="X15" s="19"/>
      <c r="Y15" s="18"/>
      <c r="Z15" s="11"/>
      <c r="AA15" s="22"/>
      <c r="AB15" s="23"/>
      <c r="AC15" s="23"/>
      <c r="AD15" s="23"/>
      <c r="AE15" s="23"/>
      <c r="AF15" s="10"/>
      <c r="AG15" s="19"/>
      <c r="AH15" s="18"/>
      <c r="AI15" s="11"/>
    </row>
    <row r="16" spans="1:35" ht="13.8" x14ac:dyDescent="0.25">
      <c r="A16" s="23"/>
      <c r="B16" s="23"/>
      <c r="C16" s="23"/>
      <c r="D16" s="23"/>
      <c r="E16" s="18"/>
      <c r="F16" s="7"/>
      <c r="G16" s="18"/>
      <c r="H16" s="18"/>
      <c r="I16" s="33"/>
      <c r="J16" s="46">
        <f>J13+J15</f>
        <v>850</v>
      </c>
      <c r="K16" s="46">
        <f>K13+K15</f>
        <v>30.1</v>
      </c>
      <c r="L16" s="46">
        <f>L13+L15</f>
        <v>26.3</v>
      </c>
      <c r="M16" s="46">
        <f>M13+M15</f>
        <v>121.68</v>
      </c>
      <c r="N16" s="10"/>
      <c r="O16" s="8" t="s">
        <v>11</v>
      </c>
      <c r="P16" s="23"/>
      <c r="Q16" s="27">
        <f>SUM(Q8:Q15)</f>
        <v>70</v>
      </c>
      <c r="S16" s="23"/>
      <c r="T16" s="23"/>
      <c r="U16" s="23"/>
      <c r="V16" s="23"/>
      <c r="W16" s="10"/>
      <c r="X16" s="19"/>
      <c r="Y16" s="18"/>
      <c r="Z16" s="11"/>
      <c r="AA16" s="56"/>
      <c r="AB16" s="46">
        <f>AB13+AB15</f>
        <v>850</v>
      </c>
      <c r="AC16" s="46">
        <f>AC13+AC15</f>
        <v>30.1</v>
      </c>
      <c r="AD16" s="46">
        <f>AD13+AD15</f>
        <v>26.3</v>
      </c>
      <c r="AE16" s="46">
        <f>AE13+AE15</f>
        <v>121.68</v>
      </c>
      <c r="AF16" s="10"/>
      <c r="AG16" s="8" t="s">
        <v>11</v>
      </c>
      <c r="AH16" s="23"/>
      <c r="AI16" s="27">
        <f>SUM(AI8:AI15)</f>
        <v>73</v>
      </c>
    </row>
    <row r="17" spans="1:36" ht="13.8" x14ac:dyDescent="0.25">
      <c r="A17" s="23"/>
      <c r="B17" s="23"/>
      <c r="C17" s="23"/>
      <c r="D17" s="23"/>
      <c r="E17" s="18"/>
      <c r="F17" s="7"/>
      <c r="G17" s="18"/>
      <c r="H17" s="11"/>
      <c r="I17" s="33"/>
      <c r="J17" s="58"/>
      <c r="K17" s="33"/>
      <c r="L17" s="33"/>
      <c r="M17" s="33"/>
      <c r="N17" s="59"/>
      <c r="O17" s="15"/>
      <c r="P17" s="5"/>
      <c r="Q17" s="56"/>
      <c r="S17" s="21">
        <f>SUM(S13:S16)</f>
        <v>591</v>
      </c>
      <c r="T17" s="21">
        <f>SUM(T13:T16)</f>
        <v>21.6</v>
      </c>
      <c r="U17" s="21">
        <f>SUM(U13:U16)</f>
        <v>21</v>
      </c>
      <c r="V17" s="21">
        <f>SUM(V13:V16)</f>
        <v>76.680000000000007</v>
      </c>
      <c r="W17" s="23"/>
      <c r="X17" s="8" t="s">
        <v>11</v>
      </c>
      <c r="Y17" s="8"/>
      <c r="Z17" s="27">
        <f>SUM(Z9:Z16)</f>
        <v>70</v>
      </c>
      <c r="AA17" s="56"/>
    </row>
    <row r="18" spans="1:36" ht="17.399999999999999" x14ac:dyDescent="0.3">
      <c r="A18" s="23"/>
      <c r="B18" s="23"/>
      <c r="C18" s="23"/>
      <c r="D18" s="23"/>
      <c r="E18" s="18"/>
      <c r="F18" s="13"/>
      <c r="G18" s="18"/>
      <c r="H18" s="11"/>
      <c r="I18" s="33"/>
      <c r="O18" s="1" t="s">
        <v>3</v>
      </c>
      <c r="X18" s="1" t="s">
        <v>3</v>
      </c>
      <c r="AA18" s="56"/>
      <c r="AC18" s="58"/>
      <c r="AD18" s="33"/>
      <c r="AE18" s="33"/>
      <c r="AF18" s="33"/>
      <c r="AG18" s="59"/>
      <c r="AH18" s="15"/>
      <c r="AI18" s="5"/>
      <c r="AJ18" s="56"/>
    </row>
    <row r="19" spans="1:36" ht="15.6" x14ac:dyDescent="0.3">
      <c r="A19" s="23"/>
      <c r="B19" s="23"/>
      <c r="C19" s="23"/>
      <c r="D19" s="23"/>
      <c r="E19" s="23"/>
      <c r="F19" s="23"/>
      <c r="G19" s="23"/>
      <c r="H19" s="23"/>
      <c r="I19" s="33"/>
      <c r="M19" s="53" t="s">
        <v>38</v>
      </c>
      <c r="O19" s="24" t="s">
        <v>48</v>
      </c>
      <c r="X19" s="24" t="s">
        <v>49</v>
      </c>
      <c r="AA19" s="56"/>
      <c r="AC19" s="58"/>
      <c r="AD19" s="33"/>
      <c r="AE19" s="33"/>
      <c r="AF19" s="33"/>
      <c r="AG19" s="59"/>
      <c r="AH19" s="15"/>
      <c r="AI19" s="5"/>
      <c r="AJ19" s="56"/>
    </row>
    <row r="20" spans="1:36" ht="15.6" x14ac:dyDescent="0.3">
      <c r="A20" s="37">
        <f>SUM(A9:A19)</f>
        <v>479</v>
      </c>
      <c r="B20" s="37">
        <f>SUM(B9:B19)</f>
        <v>19.600000000000001</v>
      </c>
      <c r="C20" s="37">
        <f>SUM(C9:C19)</f>
        <v>21.9</v>
      </c>
      <c r="D20" s="37">
        <f>SUM(D9:D19)</f>
        <v>44.2</v>
      </c>
      <c r="E20" s="23"/>
      <c r="F20" s="63" t="s">
        <v>11</v>
      </c>
      <c r="G20" s="23"/>
      <c r="H20" s="37">
        <f>SUM(H9:H19)</f>
        <v>70</v>
      </c>
      <c r="I20" s="33"/>
      <c r="J20" s="66" t="s">
        <v>19</v>
      </c>
      <c r="K20" s="65" t="s">
        <v>13</v>
      </c>
      <c r="L20" s="65"/>
      <c r="M20" s="65"/>
      <c r="N20" s="2" t="s">
        <v>9</v>
      </c>
      <c r="O20" s="2" t="s">
        <v>0</v>
      </c>
      <c r="P20" s="2" t="s">
        <v>1</v>
      </c>
      <c r="Q20" s="2" t="s">
        <v>2</v>
      </c>
      <c r="S20" s="66" t="s">
        <v>19</v>
      </c>
      <c r="T20" s="65" t="s">
        <v>13</v>
      </c>
      <c r="U20" s="65"/>
      <c r="V20" s="65"/>
      <c r="W20" s="2" t="s">
        <v>9</v>
      </c>
      <c r="X20" s="2" t="s">
        <v>0</v>
      </c>
      <c r="Y20" s="21" t="s">
        <v>1</v>
      </c>
      <c r="Z20" s="2" t="s">
        <v>2</v>
      </c>
      <c r="AA20" s="56"/>
      <c r="AC20" s="58"/>
      <c r="AD20" s="33"/>
      <c r="AE20" s="33"/>
      <c r="AF20" s="33"/>
      <c r="AG20" s="59"/>
      <c r="AH20" s="15"/>
      <c r="AI20" s="5"/>
      <c r="AJ20" s="56"/>
    </row>
    <row r="21" spans="1:36" ht="27" x14ac:dyDescent="0.3">
      <c r="I21" s="33"/>
      <c r="J21" s="66"/>
      <c r="K21" s="37" t="s">
        <v>14</v>
      </c>
      <c r="L21" s="37" t="s">
        <v>15</v>
      </c>
      <c r="M21" s="45" t="s">
        <v>16</v>
      </c>
      <c r="N21" s="3"/>
      <c r="O21" s="2" t="s">
        <v>40</v>
      </c>
      <c r="P21" s="6"/>
      <c r="Q21" s="6"/>
      <c r="S21" s="66"/>
      <c r="T21" s="37" t="s">
        <v>14</v>
      </c>
      <c r="U21" s="37" t="s">
        <v>15</v>
      </c>
      <c r="V21" s="37" t="s">
        <v>16</v>
      </c>
      <c r="W21" s="3"/>
      <c r="X21" s="2" t="s">
        <v>42</v>
      </c>
      <c r="Y21" s="6"/>
      <c r="Z21" s="6"/>
      <c r="AA21" s="56"/>
      <c r="AC21" s="58"/>
      <c r="AD21" s="33"/>
      <c r="AE21" s="33"/>
      <c r="AF21" s="33"/>
      <c r="AG21" s="59"/>
      <c r="AH21" s="15"/>
      <c r="AI21" s="5"/>
      <c r="AJ21" s="56"/>
    </row>
    <row r="22" spans="1:36" ht="13.8" x14ac:dyDescent="0.25">
      <c r="I22" s="33"/>
      <c r="J22" s="23">
        <v>337</v>
      </c>
      <c r="K22" s="23">
        <v>11</v>
      </c>
      <c r="L22" s="23">
        <v>10</v>
      </c>
      <c r="M22" s="23">
        <v>49</v>
      </c>
      <c r="N22" s="18"/>
      <c r="O22" s="7" t="s">
        <v>43</v>
      </c>
      <c r="P22" s="7">
        <v>200</v>
      </c>
      <c r="Q22" s="18">
        <v>10.47</v>
      </c>
      <c r="S22" s="23">
        <v>209</v>
      </c>
      <c r="T22" s="23">
        <v>4.5</v>
      </c>
      <c r="U22" s="23">
        <v>6.7</v>
      </c>
      <c r="V22" s="23">
        <v>31</v>
      </c>
      <c r="W22" s="18">
        <v>1</v>
      </c>
      <c r="X22" s="7" t="s">
        <v>53</v>
      </c>
      <c r="Y22" s="48">
        <v>200</v>
      </c>
      <c r="Z22" s="18">
        <v>7.93</v>
      </c>
      <c r="AA22" s="56"/>
      <c r="AC22" s="58"/>
      <c r="AD22" s="33"/>
      <c r="AE22" s="33"/>
      <c r="AF22" s="33"/>
      <c r="AG22" s="59"/>
      <c r="AH22" s="15"/>
      <c r="AI22" s="5"/>
      <c r="AJ22" s="56"/>
    </row>
    <row r="23" spans="1:36" ht="13.8" x14ac:dyDescent="0.25">
      <c r="I23" s="33"/>
      <c r="J23" s="23">
        <v>359</v>
      </c>
      <c r="K23" s="23">
        <v>16</v>
      </c>
      <c r="L23" s="23">
        <v>16</v>
      </c>
      <c r="M23" s="23">
        <v>38</v>
      </c>
      <c r="N23" s="18">
        <v>2</v>
      </c>
      <c r="O23" s="7" t="s">
        <v>54</v>
      </c>
      <c r="P23" s="18">
        <v>120</v>
      </c>
      <c r="Q23" s="11">
        <v>56.59</v>
      </c>
      <c r="S23" s="23">
        <v>228</v>
      </c>
      <c r="T23" s="23">
        <v>14</v>
      </c>
      <c r="U23" s="23">
        <v>14</v>
      </c>
      <c r="V23" s="23">
        <v>11</v>
      </c>
      <c r="W23" s="18">
        <v>2</v>
      </c>
      <c r="X23" s="7" t="s">
        <v>46</v>
      </c>
      <c r="Y23" s="18">
        <v>100</v>
      </c>
      <c r="Z23" s="18">
        <v>63.52</v>
      </c>
      <c r="AA23" s="56"/>
      <c r="AC23" s="58"/>
      <c r="AD23" s="33"/>
      <c r="AE23" s="33"/>
      <c r="AF23" s="33"/>
      <c r="AG23" s="59"/>
      <c r="AH23" s="15"/>
      <c r="AI23" s="5"/>
      <c r="AJ23" s="56"/>
    </row>
    <row r="24" spans="1:36" ht="13.8" x14ac:dyDescent="0.25">
      <c r="I24" s="33"/>
      <c r="J24" s="23">
        <v>60</v>
      </c>
      <c r="K24" s="23">
        <v>0.1</v>
      </c>
      <c r="L24" s="23">
        <v>0</v>
      </c>
      <c r="M24" s="23">
        <v>15</v>
      </c>
      <c r="N24" s="7">
        <v>3</v>
      </c>
      <c r="O24" s="7" t="s">
        <v>44</v>
      </c>
      <c r="P24" s="18">
        <v>200</v>
      </c>
      <c r="Q24" s="11">
        <v>1.89</v>
      </c>
      <c r="S24" s="23">
        <v>60</v>
      </c>
      <c r="T24" s="23">
        <v>0.1</v>
      </c>
      <c r="U24" s="23">
        <v>0</v>
      </c>
      <c r="V24" s="23">
        <v>15</v>
      </c>
      <c r="W24" s="7">
        <v>3</v>
      </c>
      <c r="X24" s="7" t="s">
        <v>68</v>
      </c>
      <c r="Y24" s="18">
        <v>200</v>
      </c>
      <c r="Z24" s="11">
        <v>4.45</v>
      </c>
      <c r="AA24" s="56"/>
      <c r="AC24" s="58"/>
      <c r="AD24" s="33"/>
      <c r="AE24" s="33"/>
      <c r="AF24" s="33"/>
      <c r="AG24" s="59"/>
      <c r="AH24" s="15"/>
      <c r="AI24" s="5"/>
      <c r="AJ24" s="56"/>
    </row>
    <row r="25" spans="1:36" ht="17.399999999999999" x14ac:dyDescent="0.3">
      <c r="D25" t="s">
        <v>25</v>
      </c>
      <c r="F25" s="1" t="s">
        <v>3</v>
      </c>
      <c r="I25" s="33"/>
      <c r="J25" s="23">
        <v>94</v>
      </c>
      <c r="K25" s="23">
        <v>3</v>
      </c>
      <c r="L25" s="23">
        <v>0.3</v>
      </c>
      <c r="M25" s="23">
        <v>19.68</v>
      </c>
      <c r="N25" s="18">
        <v>4</v>
      </c>
      <c r="O25" s="7" t="s">
        <v>10</v>
      </c>
      <c r="P25" s="18">
        <v>100</v>
      </c>
      <c r="Q25" s="11">
        <v>10</v>
      </c>
      <c r="S25" s="23">
        <v>94</v>
      </c>
      <c r="T25" s="23">
        <v>3</v>
      </c>
      <c r="U25" s="23">
        <v>0.3</v>
      </c>
      <c r="V25" s="23">
        <v>19.68</v>
      </c>
      <c r="W25" s="7">
        <v>4</v>
      </c>
      <c r="X25" s="7" t="s">
        <v>10</v>
      </c>
      <c r="Y25" s="18">
        <v>80</v>
      </c>
      <c r="Z25" s="11">
        <v>7.05</v>
      </c>
      <c r="AA25" s="56"/>
      <c r="AC25" s="58"/>
      <c r="AD25" s="33"/>
      <c r="AE25" s="33"/>
      <c r="AF25" s="33"/>
      <c r="AG25" s="14" t="s">
        <v>69</v>
      </c>
      <c r="AH25" s="15"/>
      <c r="AI25" s="5"/>
      <c r="AJ25" s="56"/>
    </row>
    <row r="26" spans="1:36" ht="15.6" x14ac:dyDescent="0.3">
      <c r="F26" s="24" t="s">
        <v>47</v>
      </c>
      <c r="I26" s="33"/>
      <c r="J26" s="37">
        <f>SUM(J22:J25)</f>
        <v>850</v>
      </c>
      <c r="K26" s="37">
        <f>SUM(K22:K25)</f>
        <v>30.1</v>
      </c>
      <c r="L26" s="37">
        <f>SUM(L22:L25)</f>
        <v>26.3</v>
      </c>
      <c r="M26" s="37">
        <f>SUM(M22:M25)</f>
        <v>121.68</v>
      </c>
      <c r="N26" s="10"/>
      <c r="O26" s="19"/>
      <c r="P26" s="18"/>
      <c r="Q26" s="11"/>
      <c r="S26" s="23">
        <v>32.799999999999997</v>
      </c>
      <c r="T26" s="23">
        <v>0</v>
      </c>
      <c r="U26" s="23">
        <v>1.8</v>
      </c>
      <c r="V26" s="23">
        <v>3.47</v>
      </c>
      <c r="W26" s="7"/>
      <c r="X26" s="48" t="s">
        <v>61</v>
      </c>
      <c r="Y26" s="60">
        <v>60</v>
      </c>
      <c r="Z26" s="11">
        <v>2.0499999999999998</v>
      </c>
      <c r="AA26" s="56"/>
      <c r="AC26" s="58"/>
      <c r="AD26" s="33"/>
      <c r="AE26" s="33"/>
      <c r="AF26" s="33"/>
      <c r="AG26" s="59"/>
      <c r="AH26" s="15"/>
      <c r="AI26" s="5"/>
      <c r="AJ26" s="56"/>
    </row>
    <row r="27" spans="1:36" ht="15.6" x14ac:dyDescent="0.3">
      <c r="A27" s="66" t="s">
        <v>19</v>
      </c>
      <c r="B27" s="65" t="s">
        <v>13</v>
      </c>
      <c r="C27" s="65"/>
      <c r="D27" s="65"/>
      <c r="E27" s="2" t="s">
        <v>9</v>
      </c>
      <c r="F27" s="2" t="s">
        <v>0</v>
      </c>
      <c r="G27" s="2" t="s">
        <v>1</v>
      </c>
      <c r="H27" s="2" t="s">
        <v>2</v>
      </c>
      <c r="I27" s="33"/>
      <c r="J27" s="48"/>
      <c r="K27" s="48"/>
      <c r="L27" s="48"/>
      <c r="M27" s="48"/>
      <c r="N27" s="10"/>
      <c r="O27" s="7"/>
      <c r="P27" s="18"/>
      <c r="Q27" s="11"/>
      <c r="S27" s="62">
        <f>SUM(S22:S26)</f>
        <v>623.79999999999995</v>
      </c>
      <c r="T27" s="62">
        <f>SUM(T22:T26)</f>
        <v>21.6</v>
      </c>
      <c r="U27" s="62">
        <f>SUM(U22:U26)</f>
        <v>22.8</v>
      </c>
      <c r="V27" s="62">
        <f>SUM(V22:V26)</f>
        <v>80.150000000000006</v>
      </c>
      <c r="W27" s="7"/>
      <c r="X27" s="13"/>
      <c r="Y27" s="23"/>
      <c r="Z27" s="26">
        <f>SUM(Z22:Z26)</f>
        <v>85</v>
      </c>
      <c r="AA27" s="56"/>
      <c r="AC27" s="58"/>
      <c r="AD27" s="33"/>
      <c r="AE27" s="33"/>
      <c r="AF27" s="33"/>
      <c r="AG27" s="59"/>
      <c r="AH27" s="15"/>
      <c r="AI27" s="5"/>
      <c r="AJ27" s="56"/>
    </row>
    <row r="28" spans="1:36" ht="18.75" customHeight="1" x14ac:dyDescent="0.3">
      <c r="A28" s="66"/>
      <c r="B28" s="37" t="s">
        <v>14</v>
      </c>
      <c r="C28" s="37" t="s">
        <v>15</v>
      </c>
      <c r="D28" s="45" t="s">
        <v>16</v>
      </c>
      <c r="E28" s="3"/>
      <c r="F28" s="2" t="s">
        <v>35</v>
      </c>
      <c r="G28" s="6"/>
      <c r="H28" s="6"/>
      <c r="I28" s="33"/>
      <c r="J28" s="42"/>
      <c r="K28" s="42"/>
      <c r="L28" s="42"/>
      <c r="M28" s="42"/>
      <c r="N28" s="10"/>
      <c r="O28" s="19"/>
      <c r="P28" s="18"/>
      <c r="Q28" s="11"/>
      <c r="S28" s="23"/>
      <c r="T28" s="23"/>
      <c r="U28" s="23"/>
      <c r="V28" s="23"/>
      <c r="W28" s="10"/>
      <c r="X28" s="7"/>
      <c r="Y28" s="18"/>
      <c r="Z28" s="11"/>
      <c r="AA28" s="56"/>
      <c r="AC28" s="58"/>
      <c r="AD28" s="33"/>
      <c r="AE28" s="33"/>
      <c r="AF28" s="33"/>
      <c r="AG28" s="59"/>
      <c r="AH28" s="15"/>
      <c r="AI28" s="5"/>
      <c r="AJ28" s="56"/>
    </row>
    <row r="29" spans="1:36" ht="15" x14ac:dyDescent="0.25">
      <c r="A29" s="55">
        <v>181</v>
      </c>
      <c r="B29" s="6">
        <v>9.1</v>
      </c>
      <c r="C29" s="6">
        <v>7.2</v>
      </c>
      <c r="D29" s="52">
        <v>13.8</v>
      </c>
      <c r="E29" s="3"/>
      <c r="F29" s="3" t="s">
        <v>57</v>
      </c>
      <c r="G29" s="18">
        <v>200</v>
      </c>
      <c r="H29" s="18">
        <v>15.76</v>
      </c>
      <c r="I29" s="33"/>
      <c r="J29" s="46">
        <f>J26+AC42+AC43+J27+J28</f>
        <v>850</v>
      </c>
      <c r="K29" s="26">
        <f>K26+AD42+AD43+K27+K28</f>
        <v>30.1</v>
      </c>
      <c r="L29" s="26">
        <f>L26+AE42+AE43+L27+L28</f>
        <v>26.3</v>
      </c>
      <c r="M29" s="26">
        <f>M26+AF42+AF43+M27+M28</f>
        <v>121.68</v>
      </c>
      <c r="N29" s="10"/>
      <c r="O29" s="8" t="s">
        <v>11</v>
      </c>
      <c r="P29" s="23"/>
      <c r="Q29" s="27">
        <v>85</v>
      </c>
      <c r="S29" s="23"/>
      <c r="T29" s="23"/>
      <c r="U29" s="23"/>
      <c r="V29" s="23"/>
      <c r="W29" s="10"/>
      <c r="X29" s="19"/>
      <c r="Y29" s="18"/>
      <c r="Z29" s="11"/>
      <c r="AA29" s="56"/>
      <c r="AC29" s="58"/>
      <c r="AD29" s="33"/>
      <c r="AE29" s="33"/>
      <c r="AF29" s="33"/>
      <c r="AG29" s="59"/>
      <c r="AH29" s="15"/>
      <c r="AI29" s="5"/>
      <c r="AJ29" s="56"/>
    </row>
    <row r="30" spans="1:36" ht="13.8" x14ac:dyDescent="0.25">
      <c r="A30" s="23">
        <v>60</v>
      </c>
      <c r="B30" s="23">
        <v>0.1</v>
      </c>
      <c r="C30" s="23">
        <v>0</v>
      </c>
      <c r="D30" s="23">
        <v>15</v>
      </c>
      <c r="E30" s="7">
        <v>3</v>
      </c>
      <c r="F30" s="7" t="s">
        <v>66</v>
      </c>
      <c r="G30" s="18">
        <v>200</v>
      </c>
      <c r="H30" s="11">
        <v>12.7</v>
      </c>
      <c r="I30" s="33"/>
      <c r="J30" s="57"/>
      <c r="K30" s="57"/>
      <c r="L30" s="57"/>
      <c r="M30" s="57"/>
      <c r="N30" s="30"/>
      <c r="O30" s="15"/>
      <c r="P30" s="39"/>
      <c r="Q30" s="33"/>
      <c r="S30" s="21">
        <f>SUM(S27:S29)</f>
        <v>623.79999999999995</v>
      </c>
      <c r="T30" s="21">
        <f>SUM(T26:T29)</f>
        <v>21.6</v>
      </c>
      <c r="U30" s="21">
        <f>SUM(U26:U29)</f>
        <v>24.6</v>
      </c>
      <c r="V30" s="21">
        <f>SUM(V26:V29)</f>
        <v>83.62</v>
      </c>
      <c r="W30" s="23"/>
      <c r="X30" s="8" t="s">
        <v>11</v>
      </c>
      <c r="Y30" s="8"/>
      <c r="Z30" s="27">
        <f>Z27+Z28+Z29</f>
        <v>85</v>
      </c>
      <c r="AA30" s="56"/>
      <c r="AC30" s="58"/>
      <c r="AD30" s="33"/>
      <c r="AE30" s="33"/>
      <c r="AF30" s="33"/>
      <c r="AG30" s="59"/>
      <c r="AH30" s="15"/>
      <c r="AI30" s="5"/>
      <c r="AJ30" s="56"/>
    </row>
    <row r="31" spans="1:36" ht="13.5" customHeight="1" x14ac:dyDescent="0.3">
      <c r="A31" s="55">
        <v>238</v>
      </c>
      <c r="B31" s="6">
        <v>10.4</v>
      </c>
      <c r="C31" s="6">
        <v>14.7</v>
      </c>
      <c r="D31" s="52">
        <v>15.4</v>
      </c>
      <c r="E31" s="3"/>
      <c r="F31" s="3" t="s">
        <v>64</v>
      </c>
      <c r="G31" s="64" t="s">
        <v>65</v>
      </c>
      <c r="H31" s="11">
        <v>13.88</v>
      </c>
      <c r="I31" s="17"/>
      <c r="O31" s="1" t="s">
        <v>3</v>
      </c>
      <c r="S31" s="17"/>
      <c r="T31" s="17"/>
      <c r="U31" s="17"/>
      <c r="V31" s="17"/>
    </row>
    <row r="32" spans="1:36" ht="15.75" customHeight="1" x14ac:dyDescent="0.3">
      <c r="A32" s="23"/>
      <c r="B32" s="23"/>
      <c r="C32" s="23"/>
      <c r="D32" s="23"/>
      <c r="E32" s="18"/>
      <c r="F32" s="7" t="s">
        <v>58</v>
      </c>
      <c r="G32" s="18">
        <v>135</v>
      </c>
      <c r="H32" s="11">
        <v>18.16</v>
      </c>
      <c r="M32" s="53" t="s">
        <v>37</v>
      </c>
      <c r="O32" s="24" t="s">
        <v>27</v>
      </c>
      <c r="X32" s="1" t="s">
        <v>3</v>
      </c>
    </row>
    <row r="33" spans="1:33" ht="15.6" x14ac:dyDescent="0.3">
      <c r="A33" s="23"/>
      <c r="B33" s="23"/>
      <c r="C33" s="23"/>
      <c r="D33" s="23"/>
      <c r="E33" s="10"/>
      <c r="F33" s="7" t="s">
        <v>67</v>
      </c>
      <c r="G33" s="18">
        <v>20</v>
      </c>
      <c r="H33" s="25">
        <v>24.5</v>
      </c>
      <c r="J33" s="66" t="s">
        <v>19</v>
      </c>
      <c r="K33" s="65" t="s">
        <v>13</v>
      </c>
      <c r="L33" s="65"/>
      <c r="M33" s="65"/>
      <c r="N33" s="2" t="s">
        <v>9</v>
      </c>
      <c r="O33" s="2" t="s">
        <v>0</v>
      </c>
      <c r="P33" s="2" t="s">
        <v>1</v>
      </c>
      <c r="Q33" s="2" t="s">
        <v>2</v>
      </c>
      <c r="V33" t="s">
        <v>30</v>
      </c>
      <c r="X33" s="24" t="s">
        <v>29</v>
      </c>
    </row>
    <row r="34" spans="1:33" ht="15.75" customHeight="1" x14ac:dyDescent="0.3">
      <c r="A34" s="23"/>
      <c r="B34" s="23"/>
      <c r="C34" s="23"/>
      <c r="D34" s="23"/>
      <c r="E34" s="18"/>
      <c r="F34" s="13"/>
      <c r="G34" s="18"/>
      <c r="H34" s="11"/>
      <c r="I34" s="38"/>
      <c r="J34" s="66"/>
      <c r="K34" s="37" t="s">
        <v>14</v>
      </c>
      <c r="L34" s="37" t="s">
        <v>15</v>
      </c>
      <c r="M34" s="45" t="s">
        <v>16</v>
      </c>
      <c r="N34" s="3"/>
      <c r="O34" s="2" t="s">
        <v>17</v>
      </c>
      <c r="P34" s="6"/>
      <c r="Q34" s="6"/>
      <c r="S34" s="66" t="s">
        <v>19</v>
      </c>
      <c r="T34" s="65" t="s">
        <v>13</v>
      </c>
      <c r="U34" s="65"/>
      <c r="V34" s="65"/>
      <c r="W34" s="2" t="s">
        <v>9</v>
      </c>
      <c r="X34" s="2" t="s">
        <v>0</v>
      </c>
      <c r="Y34" s="2" t="s">
        <v>1</v>
      </c>
      <c r="Z34" s="2" t="s">
        <v>2</v>
      </c>
      <c r="AA34" s="38"/>
    </row>
    <row r="35" spans="1:33" ht="15.75" customHeight="1" x14ac:dyDescent="0.3">
      <c r="A35" s="23"/>
      <c r="B35" s="23"/>
      <c r="C35" s="23"/>
      <c r="D35" s="23"/>
      <c r="E35" s="18"/>
      <c r="F35" s="7"/>
      <c r="G35" s="48"/>
      <c r="H35" s="18"/>
      <c r="I35" s="20"/>
      <c r="J35" s="23">
        <v>337</v>
      </c>
      <c r="K35" s="23">
        <v>11</v>
      </c>
      <c r="L35" s="23">
        <v>10</v>
      </c>
      <c r="M35" s="23">
        <v>49</v>
      </c>
      <c r="N35" s="18"/>
      <c r="O35" s="7" t="s">
        <v>43</v>
      </c>
      <c r="P35" s="7">
        <v>200</v>
      </c>
      <c r="Q35" s="18">
        <v>10.47</v>
      </c>
      <c r="S35" s="66"/>
      <c r="T35" s="37" t="s">
        <v>14</v>
      </c>
      <c r="U35" s="37" t="s">
        <v>15</v>
      </c>
      <c r="V35" s="37" t="s">
        <v>16</v>
      </c>
      <c r="W35" s="3"/>
      <c r="X35" s="2" t="s">
        <v>36</v>
      </c>
      <c r="Y35" s="6"/>
      <c r="Z35" s="6"/>
      <c r="AA35" s="20"/>
    </row>
    <row r="36" spans="1:33" ht="13.8" x14ac:dyDescent="0.25">
      <c r="A36" s="23"/>
      <c r="B36" s="23"/>
      <c r="C36" s="23"/>
      <c r="D36" s="23"/>
      <c r="E36" s="18"/>
      <c r="F36" s="7"/>
      <c r="G36" s="18"/>
      <c r="H36" s="18"/>
      <c r="I36" s="22"/>
      <c r="J36" s="23">
        <v>359</v>
      </c>
      <c r="K36" s="23">
        <v>16</v>
      </c>
      <c r="L36" s="23">
        <v>16</v>
      </c>
      <c r="M36" s="23">
        <v>38</v>
      </c>
      <c r="N36" s="18">
        <v>2</v>
      </c>
      <c r="O36" s="7" t="s">
        <v>54</v>
      </c>
      <c r="P36" s="18">
        <v>120</v>
      </c>
      <c r="Q36" s="11">
        <v>56.59</v>
      </c>
      <c r="S36" s="23">
        <v>209</v>
      </c>
      <c r="T36" s="23">
        <v>4.5</v>
      </c>
      <c r="U36" s="23">
        <v>6.7</v>
      </c>
      <c r="V36" s="23">
        <v>31</v>
      </c>
      <c r="W36" s="18"/>
      <c r="X36" s="7" t="s">
        <v>53</v>
      </c>
      <c r="Y36" s="48">
        <v>200</v>
      </c>
      <c r="Z36" s="18">
        <v>7.93</v>
      </c>
      <c r="AA36" s="22"/>
    </row>
    <row r="37" spans="1:33" ht="13.8" x14ac:dyDescent="0.25">
      <c r="A37" s="23"/>
      <c r="B37" s="23"/>
      <c r="C37" s="23"/>
      <c r="D37" s="23"/>
      <c r="E37" s="18"/>
      <c r="F37" s="7"/>
      <c r="G37" s="18"/>
      <c r="H37" s="11"/>
      <c r="I37" s="39"/>
      <c r="J37" s="23">
        <v>60</v>
      </c>
      <c r="K37" s="23">
        <v>0.1</v>
      </c>
      <c r="L37" s="23">
        <v>0</v>
      </c>
      <c r="M37" s="23">
        <v>15</v>
      </c>
      <c r="N37" s="7">
        <v>3</v>
      </c>
      <c r="O37" s="7" t="s">
        <v>44</v>
      </c>
      <c r="P37" s="18">
        <v>200</v>
      </c>
      <c r="Q37" s="11">
        <v>1.89</v>
      </c>
      <c r="S37" s="23">
        <v>228</v>
      </c>
      <c r="T37" s="23">
        <v>14</v>
      </c>
      <c r="U37" s="23">
        <v>14</v>
      </c>
      <c r="V37" s="23">
        <v>11</v>
      </c>
      <c r="W37" s="18">
        <v>2</v>
      </c>
      <c r="X37" s="7" t="s">
        <v>46</v>
      </c>
      <c r="Y37" s="18">
        <v>100</v>
      </c>
      <c r="Z37" s="18">
        <v>63.52</v>
      </c>
      <c r="AA37" s="39"/>
    </row>
    <row r="38" spans="1:33" ht="15.75" customHeight="1" x14ac:dyDescent="0.25">
      <c r="A38" s="23"/>
      <c r="B38" s="23"/>
      <c r="C38" s="23"/>
      <c r="D38" s="23"/>
      <c r="E38" s="18"/>
      <c r="F38" s="13"/>
      <c r="G38" s="18"/>
      <c r="H38" s="11"/>
      <c r="I38" s="22"/>
      <c r="J38" s="23">
        <v>94</v>
      </c>
      <c r="K38" s="23">
        <v>3</v>
      </c>
      <c r="L38" s="23">
        <v>0.3</v>
      </c>
      <c r="M38" s="23">
        <v>19.68</v>
      </c>
      <c r="N38" s="18">
        <v>4</v>
      </c>
      <c r="O38" s="7" t="s">
        <v>10</v>
      </c>
      <c r="P38" s="18">
        <v>30</v>
      </c>
      <c r="Q38" s="11">
        <v>1.97</v>
      </c>
      <c r="S38" s="23">
        <v>60</v>
      </c>
      <c r="T38" s="23">
        <v>0.1</v>
      </c>
      <c r="U38" s="23">
        <v>0</v>
      </c>
      <c r="V38" s="23">
        <v>15</v>
      </c>
      <c r="W38" s="7">
        <v>3</v>
      </c>
      <c r="X38" s="7" t="s">
        <v>68</v>
      </c>
      <c r="Y38" s="18">
        <v>200</v>
      </c>
      <c r="Z38" s="11">
        <v>4.45</v>
      </c>
      <c r="AA38" s="22"/>
    </row>
    <row r="39" spans="1:33" ht="13.8" x14ac:dyDescent="0.25">
      <c r="A39" s="23"/>
      <c r="B39" s="23"/>
      <c r="C39" s="23"/>
      <c r="D39" s="23"/>
      <c r="E39" s="23"/>
      <c r="F39" s="23"/>
      <c r="G39" s="23"/>
      <c r="H39" s="23"/>
      <c r="I39" s="22"/>
      <c r="J39" s="37">
        <f>SUM(J35:J38)</f>
        <v>850</v>
      </c>
      <c r="K39" s="37">
        <f>SUM(K35:K38)</f>
        <v>30.1</v>
      </c>
      <c r="L39" s="37">
        <f>SUM(L35:L38)</f>
        <v>26.3</v>
      </c>
      <c r="M39" s="37">
        <f>SUM(M35:M38)</f>
        <v>121.68</v>
      </c>
      <c r="N39" s="10"/>
      <c r="O39" s="19"/>
      <c r="P39" s="18"/>
      <c r="Q39" s="11"/>
      <c r="S39" s="23">
        <v>94</v>
      </c>
      <c r="T39" s="23">
        <v>3</v>
      </c>
      <c r="U39" s="23">
        <v>0.3</v>
      </c>
      <c r="V39" s="23">
        <v>19.68</v>
      </c>
      <c r="W39" s="7">
        <v>4</v>
      </c>
      <c r="X39" s="7" t="s">
        <v>10</v>
      </c>
      <c r="Y39" s="18">
        <v>100</v>
      </c>
      <c r="Z39" s="11">
        <v>10.050000000000001</v>
      </c>
      <c r="AA39" s="22"/>
    </row>
    <row r="40" spans="1:33" ht="13.8" x14ac:dyDescent="0.25">
      <c r="A40" s="23"/>
      <c r="B40" s="23"/>
      <c r="C40" s="23"/>
      <c r="D40" s="23"/>
      <c r="E40" s="10"/>
      <c r="F40" s="13"/>
      <c r="G40" s="18"/>
      <c r="H40" s="11"/>
      <c r="I40" s="16"/>
      <c r="J40" s="25"/>
      <c r="K40" s="25"/>
      <c r="L40" s="25"/>
      <c r="M40" s="25"/>
      <c r="N40" s="10"/>
      <c r="O40" s="19" t="s">
        <v>59</v>
      </c>
      <c r="P40" s="18">
        <v>127</v>
      </c>
      <c r="Q40" s="11">
        <v>17.079999999999998</v>
      </c>
      <c r="S40" s="23">
        <v>32.799999999999997</v>
      </c>
      <c r="T40" s="23">
        <v>0</v>
      </c>
      <c r="U40" s="23">
        <v>1.8</v>
      </c>
      <c r="V40" s="23">
        <v>3.47</v>
      </c>
      <c r="W40" s="7"/>
      <c r="X40" s="48" t="s">
        <v>61</v>
      </c>
      <c r="Y40" s="60">
        <v>60</v>
      </c>
      <c r="Z40" s="11">
        <v>2.0499999999999998</v>
      </c>
      <c r="AA40" s="16"/>
    </row>
    <row r="41" spans="1:33" ht="13.8" x14ac:dyDescent="0.25">
      <c r="A41" s="23"/>
      <c r="B41" s="23"/>
      <c r="C41" s="23"/>
      <c r="D41" s="23"/>
      <c r="E41" s="23"/>
      <c r="F41" s="23"/>
      <c r="G41" s="23"/>
      <c r="H41" s="23"/>
      <c r="I41" s="40"/>
      <c r="J41" s="23"/>
      <c r="K41" s="23"/>
      <c r="L41" s="23"/>
      <c r="M41" s="23"/>
      <c r="N41" s="10"/>
      <c r="O41" s="48"/>
      <c r="P41" s="18"/>
      <c r="Q41" s="11"/>
      <c r="S41" s="37">
        <f>SUM(S36:S40)</f>
        <v>623.79999999999995</v>
      </c>
      <c r="T41" s="37">
        <f>SUM(T36:T40)</f>
        <v>21.6</v>
      </c>
      <c r="U41" s="37">
        <f>SUM(U36:U40)</f>
        <v>22.8</v>
      </c>
      <c r="V41" s="37">
        <f>SUM(V36:V40)</f>
        <v>80.150000000000006</v>
      </c>
      <c r="W41" s="23"/>
      <c r="X41" s="13"/>
      <c r="Y41" s="23"/>
      <c r="Z41" s="26">
        <f>SUM(Z36:Z40)</f>
        <v>88</v>
      </c>
      <c r="AA41" s="5"/>
    </row>
    <row r="42" spans="1:33" ht="13.8" x14ac:dyDescent="0.25">
      <c r="A42" s="37">
        <f>SUM(A29:A41)</f>
        <v>479</v>
      </c>
      <c r="B42" s="37">
        <f>SUM(B29:B41)</f>
        <v>19.600000000000001</v>
      </c>
      <c r="C42" s="37">
        <f>SUM(C29:C41)</f>
        <v>21.9</v>
      </c>
      <c r="D42" s="37">
        <f>SUM(D29:D41)</f>
        <v>44.2</v>
      </c>
      <c r="E42" s="23"/>
      <c r="F42" s="63" t="s">
        <v>11</v>
      </c>
      <c r="G42" s="23"/>
      <c r="H42" s="37">
        <f>SUM(H29:H41)</f>
        <v>85</v>
      </c>
      <c r="I42" s="22"/>
      <c r="J42" s="46">
        <f>J39+J41</f>
        <v>850</v>
      </c>
      <c r="K42" s="46">
        <f>K39+K41</f>
        <v>30.1</v>
      </c>
      <c r="L42" s="46">
        <f>L39+L41</f>
        <v>26.3</v>
      </c>
      <c r="M42" s="46">
        <f>M39+M41</f>
        <v>121.68</v>
      </c>
      <c r="N42" s="10"/>
      <c r="O42" s="8" t="s">
        <v>11</v>
      </c>
      <c r="P42" s="23"/>
      <c r="Q42" s="27">
        <f>SUM(Q34:Q41)</f>
        <v>88</v>
      </c>
      <c r="S42" s="23"/>
      <c r="T42" s="23"/>
      <c r="U42" s="23"/>
      <c r="V42" s="23"/>
      <c r="W42" s="10"/>
      <c r="X42" s="13"/>
      <c r="Y42" s="23"/>
      <c r="Z42" s="25"/>
      <c r="AA42" s="22"/>
    </row>
    <row r="43" spans="1:33" ht="13.8" x14ac:dyDescent="0.25">
      <c r="I43" s="22"/>
      <c r="S43" s="23"/>
      <c r="T43" s="23"/>
      <c r="U43" s="23"/>
      <c r="V43" s="23"/>
      <c r="W43" s="10"/>
      <c r="X43" s="48"/>
      <c r="Y43" s="18"/>
      <c r="Z43" s="11"/>
      <c r="AA43" s="22"/>
    </row>
    <row r="44" spans="1:33" ht="13.8" x14ac:dyDescent="0.25">
      <c r="I44" s="56"/>
      <c r="S44" s="21">
        <f>SUM(S41:S43)</f>
        <v>623.79999999999995</v>
      </c>
      <c r="T44" s="21">
        <f>SUM(T40:T43)</f>
        <v>21.6</v>
      </c>
      <c r="U44" s="21">
        <f>SUM(U40:U43)</f>
        <v>24.6</v>
      </c>
      <c r="V44" s="21">
        <f>SUM(V40:V43)</f>
        <v>83.62</v>
      </c>
      <c r="W44" s="7"/>
      <c r="X44" s="8" t="s">
        <v>11</v>
      </c>
      <c r="Y44" s="8"/>
      <c r="Z44" s="27">
        <f>Z42+Z43+Z41</f>
        <v>88</v>
      </c>
      <c r="AA44" s="56"/>
    </row>
    <row r="45" spans="1:33" ht="13.8" x14ac:dyDescent="0.25">
      <c r="F45" s="14" t="s">
        <v>69</v>
      </c>
      <c r="O45" s="14" t="s">
        <v>69</v>
      </c>
      <c r="X45" s="14" t="s">
        <v>69</v>
      </c>
    </row>
    <row r="47" spans="1:33" ht="13.8" x14ac:dyDescent="0.25">
      <c r="AG47" s="14"/>
    </row>
  </sheetData>
  <mergeCells count="18">
    <mergeCell ref="B7:D7"/>
    <mergeCell ref="A7:A8"/>
    <mergeCell ref="K33:M33"/>
    <mergeCell ref="J33:J34"/>
    <mergeCell ref="J7:J8"/>
    <mergeCell ref="K7:M7"/>
    <mergeCell ref="B27:D27"/>
    <mergeCell ref="A27:A28"/>
    <mergeCell ref="J20:J21"/>
    <mergeCell ref="K20:M20"/>
    <mergeCell ref="T7:V7"/>
    <mergeCell ref="S7:S8"/>
    <mergeCell ref="AB7:AB8"/>
    <mergeCell ref="AC7:AE7"/>
    <mergeCell ref="T34:V34"/>
    <mergeCell ref="S34:S35"/>
    <mergeCell ref="S20:S21"/>
    <mergeCell ref="T20:V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10" workbookViewId="0">
      <selection activeCell="I28" sqref="I28"/>
    </sheetView>
  </sheetViews>
  <sheetFormatPr defaultRowHeight="13.2" x14ac:dyDescent="0.25"/>
  <cols>
    <col min="1" max="1" width="5.33203125" customWidth="1"/>
    <col min="2" max="2" width="5.5546875" customWidth="1"/>
    <col min="3" max="3" width="6.109375" customWidth="1"/>
    <col min="4" max="4" width="6.5546875" customWidth="1"/>
    <col min="5" max="5" width="3.109375" customWidth="1"/>
    <col min="6" max="6" width="32.88671875" customWidth="1"/>
    <col min="7" max="7" width="8.5546875" customWidth="1"/>
    <col min="8" max="8" width="9" customWidth="1"/>
  </cols>
  <sheetData>
    <row r="1" spans="1:10" x14ac:dyDescent="0.25">
      <c r="G1" t="s">
        <v>4</v>
      </c>
    </row>
    <row r="2" spans="1:10" x14ac:dyDescent="0.25">
      <c r="G2" t="s">
        <v>5</v>
      </c>
    </row>
    <row r="3" spans="1:10" x14ac:dyDescent="0.25">
      <c r="F3" t="s">
        <v>12</v>
      </c>
      <c r="G3" s="29" t="s">
        <v>20</v>
      </c>
      <c r="H3" s="29"/>
    </row>
    <row r="4" spans="1:10" x14ac:dyDescent="0.25">
      <c r="G4" s="31" t="s">
        <v>62</v>
      </c>
      <c r="H4" s="31"/>
    </row>
    <row r="5" spans="1:10" ht="14.25" customHeight="1" x14ac:dyDescent="0.25">
      <c r="F5" s="35" t="s">
        <v>3</v>
      </c>
    </row>
    <row r="6" spans="1:10" ht="6.75" hidden="1" customHeight="1" x14ac:dyDescent="0.25">
      <c r="F6" s="4"/>
    </row>
    <row r="7" spans="1:10" ht="24" customHeight="1" x14ac:dyDescent="0.3">
      <c r="A7" s="66" t="s">
        <v>19</v>
      </c>
      <c r="B7" s="65" t="s">
        <v>13</v>
      </c>
      <c r="C7" s="65"/>
      <c r="D7" s="65"/>
      <c r="E7" s="2" t="s">
        <v>9</v>
      </c>
      <c r="F7" s="2" t="s">
        <v>0</v>
      </c>
      <c r="G7" s="2" t="s">
        <v>1</v>
      </c>
      <c r="H7" s="2" t="s">
        <v>2</v>
      </c>
    </row>
    <row r="8" spans="1:10" ht="14.25" customHeight="1" x14ac:dyDescent="0.3">
      <c r="A8" s="66"/>
      <c r="B8" s="37" t="s">
        <v>14</v>
      </c>
      <c r="C8" s="37" t="s">
        <v>15</v>
      </c>
      <c r="D8" s="44" t="s">
        <v>21</v>
      </c>
      <c r="E8" s="3"/>
      <c r="F8" s="2"/>
      <c r="G8" s="7"/>
      <c r="H8" s="7"/>
    </row>
    <row r="9" spans="1:10" ht="14.25" customHeight="1" x14ac:dyDescent="0.3">
      <c r="A9" s="50"/>
      <c r="B9" s="37"/>
      <c r="C9" s="37"/>
      <c r="D9" s="44"/>
      <c r="E9" s="3"/>
      <c r="F9" s="2" t="s">
        <v>23</v>
      </c>
      <c r="G9" s="7"/>
      <c r="H9" s="7"/>
    </row>
    <row r="10" spans="1:10" ht="14.25" customHeight="1" x14ac:dyDescent="0.25">
      <c r="A10" s="55">
        <v>271</v>
      </c>
      <c r="B10" s="6">
        <v>6.4</v>
      </c>
      <c r="C10" s="6">
        <v>11.1</v>
      </c>
      <c r="D10" s="52">
        <v>35.700000000000003</v>
      </c>
      <c r="E10" s="3"/>
      <c r="F10" s="3" t="s">
        <v>56</v>
      </c>
      <c r="G10" s="18">
        <v>200</v>
      </c>
      <c r="H10" s="7">
        <v>27</v>
      </c>
      <c r="I10">
        <v>255</v>
      </c>
    </row>
    <row r="11" spans="1:10" ht="14.25" customHeight="1" x14ac:dyDescent="0.25">
      <c r="A11" s="23">
        <v>79</v>
      </c>
      <c r="B11" s="23">
        <v>3.2</v>
      </c>
      <c r="C11" s="23">
        <v>2.7</v>
      </c>
      <c r="D11" s="23">
        <v>15.9</v>
      </c>
      <c r="E11" s="7"/>
      <c r="F11" s="7" t="s">
        <v>63</v>
      </c>
      <c r="G11" s="18">
        <v>200</v>
      </c>
      <c r="H11" s="11">
        <v>16.5</v>
      </c>
      <c r="I11">
        <v>501</v>
      </c>
    </row>
    <row r="12" spans="1:10" ht="14.25" customHeight="1" x14ac:dyDescent="0.25">
      <c r="A12" s="23">
        <v>94</v>
      </c>
      <c r="B12" s="23">
        <v>3</v>
      </c>
      <c r="C12" s="23">
        <v>0.3</v>
      </c>
      <c r="D12" s="23">
        <v>19.68</v>
      </c>
      <c r="E12" s="18">
        <v>4</v>
      </c>
      <c r="F12" s="3" t="s">
        <v>64</v>
      </c>
      <c r="G12" s="61" t="s">
        <v>52</v>
      </c>
      <c r="H12" s="7">
        <v>22.58</v>
      </c>
    </row>
    <row r="13" spans="1:10" ht="14.25" customHeight="1" x14ac:dyDescent="0.3">
      <c r="A13" s="51"/>
      <c r="B13" s="6"/>
      <c r="C13" s="6"/>
      <c r="D13" s="52"/>
      <c r="E13" s="3"/>
      <c r="F13" s="2"/>
      <c r="G13" s="7"/>
      <c r="H13" s="21">
        <f>SUM(H10:H12)</f>
        <v>66.08</v>
      </c>
    </row>
    <row r="14" spans="1:10" ht="13.5" customHeight="1" x14ac:dyDescent="0.3">
      <c r="A14" s="23"/>
      <c r="B14" s="23"/>
      <c r="C14" s="23"/>
      <c r="D14" s="23"/>
      <c r="E14" s="10"/>
      <c r="F14" s="2" t="s">
        <v>24</v>
      </c>
      <c r="G14" s="7"/>
      <c r="H14" s="7"/>
    </row>
    <row r="15" spans="1:10" ht="13.8" x14ac:dyDescent="0.25">
      <c r="A15" s="23">
        <v>337</v>
      </c>
      <c r="B15" s="23">
        <v>11</v>
      </c>
      <c r="C15" s="23">
        <v>10</v>
      </c>
      <c r="D15" s="23">
        <v>49</v>
      </c>
      <c r="E15" s="18"/>
      <c r="F15" s="7" t="s">
        <v>43</v>
      </c>
      <c r="G15" s="7">
        <v>200</v>
      </c>
      <c r="H15" s="11">
        <v>22.08</v>
      </c>
      <c r="J15" t="s">
        <v>7</v>
      </c>
    </row>
    <row r="16" spans="1:10" ht="13.8" x14ac:dyDescent="0.25">
      <c r="A16" s="23">
        <v>359</v>
      </c>
      <c r="B16" s="23">
        <v>16</v>
      </c>
      <c r="C16" s="23">
        <v>16</v>
      </c>
      <c r="D16" s="23">
        <v>38</v>
      </c>
      <c r="E16" s="18">
        <v>2</v>
      </c>
      <c r="F16" s="7" t="s">
        <v>54</v>
      </c>
      <c r="G16" s="18">
        <v>120</v>
      </c>
      <c r="H16" s="7">
        <v>68.260000000000005</v>
      </c>
    </row>
    <row r="17" spans="1:12" ht="13.8" x14ac:dyDescent="0.25">
      <c r="A17" s="23">
        <v>60</v>
      </c>
      <c r="B17" s="23">
        <v>0.1</v>
      </c>
      <c r="C17" s="23">
        <v>0</v>
      </c>
      <c r="D17" s="23">
        <v>15</v>
      </c>
      <c r="E17" s="7">
        <v>3</v>
      </c>
      <c r="F17" s="7" t="s">
        <v>44</v>
      </c>
      <c r="G17" s="18">
        <v>200</v>
      </c>
      <c r="H17" s="11">
        <v>3</v>
      </c>
    </row>
    <row r="18" spans="1:12" ht="13.8" x14ac:dyDescent="0.25">
      <c r="A18" s="23">
        <v>94</v>
      </c>
      <c r="B18" s="23">
        <v>3</v>
      </c>
      <c r="C18" s="23">
        <v>0.3</v>
      </c>
      <c r="D18" s="23">
        <v>19.68</v>
      </c>
      <c r="E18" s="18">
        <v>4</v>
      </c>
      <c r="F18" s="7" t="s">
        <v>10</v>
      </c>
      <c r="G18" s="18">
        <v>40</v>
      </c>
      <c r="H18" s="11">
        <v>3.6</v>
      </c>
    </row>
    <row r="19" spans="1:12" ht="13.8" x14ac:dyDescent="0.25">
      <c r="A19" s="37">
        <f>SUM(A15:A18)</f>
        <v>850</v>
      </c>
      <c r="B19" s="37">
        <f>SUM(B15:B18)</f>
        <v>30.1</v>
      </c>
      <c r="C19" s="37">
        <f>SUM(C15:C18)</f>
        <v>26.3</v>
      </c>
      <c r="D19" s="37">
        <f>SUM(D15:D18)</f>
        <v>121.68</v>
      </c>
      <c r="E19" s="10"/>
      <c r="F19" s="19"/>
      <c r="G19" s="18"/>
      <c r="H19" s="12">
        <f>SUM(H15:H18)</f>
        <v>96.94</v>
      </c>
    </row>
    <row r="20" spans="1:12" ht="14.25" customHeight="1" x14ac:dyDescent="0.25">
      <c r="A20" s="23"/>
      <c r="B20" s="23"/>
      <c r="C20" s="23"/>
      <c r="D20" s="23"/>
      <c r="E20" s="10"/>
      <c r="F20" s="21" t="s">
        <v>6</v>
      </c>
      <c r="G20" s="18"/>
      <c r="H20" s="18"/>
      <c r="L20" t="s">
        <v>7</v>
      </c>
    </row>
    <row r="21" spans="1:12" ht="13.8" x14ac:dyDescent="0.25">
      <c r="A21" s="23">
        <v>63</v>
      </c>
      <c r="B21" s="23">
        <v>1.2</v>
      </c>
      <c r="C21" s="23">
        <v>2.6</v>
      </c>
      <c r="D21" s="23">
        <v>9</v>
      </c>
      <c r="E21" s="10">
        <v>1</v>
      </c>
      <c r="F21" s="13" t="s">
        <v>45</v>
      </c>
      <c r="G21" s="18">
        <v>250</v>
      </c>
      <c r="H21" s="11">
        <v>8.08</v>
      </c>
    </row>
    <row r="22" spans="1:12" ht="13.8" x14ac:dyDescent="0.25">
      <c r="A22" s="23">
        <v>174</v>
      </c>
      <c r="B22" s="23">
        <v>6.6</v>
      </c>
      <c r="C22" s="23">
        <v>1.2</v>
      </c>
      <c r="D22" s="23">
        <v>33</v>
      </c>
      <c r="E22" s="10">
        <v>2</v>
      </c>
      <c r="F22" s="13" t="s">
        <v>22</v>
      </c>
      <c r="G22" s="18">
        <v>40</v>
      </c>
      <c r="H22" s="11">
        <v>4.6900000000000004</v>
      </c>
      <c r="K22" t="s">
        <v>7</v>
      </c>
    </row>
    <row r="23" spans="1:12" ht="13.8" x14ac:dyDescent="0.25">
      <c r="A23" s="23">
        <v>209</v>
      </c>
      <c r="B23" s="23">
        <v>4.5</v>
      </c>
      <c r="C23" s="23">
        <v>6.7</v>
      </c>
      <c r="D23" s="23">
        <v>31</v>
      </c>
      <c r="E23" s="18">
        <v>3</v>
      </c>
      <c r="F23" s="7" t="s">
        <v>53</v>
      </c>
      <c r="G23" s="48">
        <v>200</v>
      </c>
      <c r="H23" s="18">
        <v>13.15</v>
      </c>
      <c r="I23">
        <v>242</v>
      </c>
    </row>
    <row r="24" spans="1:12" ht="13.8" x14ac:dyDescent="0.25">
      <c r="A24" s="23">
        <v>228</v>
      </c>
      <c r="B24" s="23">
        <v>14</v>
      </c>
      <c r="C24" s="23">
        <v>14</v>
      </c>
      <c r="D24" s="23">
        <v>11</v>
      </c>
      <c r="E24" s="18">
        <v>4</v>
      </c>
      <c r="F24" s="7" t="s">
        <v>50</v>
      </c>
      <c r="G24" s="18">
        <v>80</v>
      </c>
      <c r="H24" s="11">
        <v>73.930000000000007</v>
      </c>
    </row>
    <row r="25" spans="1:12" ht="13.8" x14ac:dyDescent="0.25">
      <c r="A25" s="23">
        <v>60</v>
      </c>
      <c r="B25" s="23">
        <v>0.1</v>
      </c>
      <c r="C25" s="23">
        <v>0</v>
      </c>
      <c r="D25" s="23">
        <v>15</v>
      </c>
      <c r="E25" s="7">
        <v>5</v>
      </c>
      <c r="F25" s="7" t="s">
        <v>68</v>
      </c>
      <c r="G25" s="18">
        <v>200</v>
      </c>
      <c r="H25" s="11">
        <v>7.36</v>
      </c>
    </row>
    <row r="26" spans="1:12" ht="13.8" x14ac:dyDescent="0.25">
      <c r="A26" s="23">
        <v>94</v>
      </c>
      <c r="B26" s="23">
        <v>3</v>
      </c>
      <c r="C26" s="23">
        <v>0.3</v>
      </c>
      <c r="D26" s="23">
        <v>19.68</v>
      </c>
      <c r="E26" s="7">
        <v>6</v>
      </c>
      <c r="F26" s="7" t="s">
        <v>10</v>
      </c>
      <c r="G26" s="18">
        <v>40</v>
      </c>
      <c r="H26" s="11">
        <v>3.6</v>
      </c>
    </row>
    <row r="27" spans="1:12" ht="13.8" x14ac:dyDescent="0.25">
      <c r="A27" s="37">
        <f>SUM(A21:A26)</f>
        <v>828</v>
      </c>
      <c r="B27" s="37">
        <f>SUM(B21:B26)</f>
        <v>29.400000000000002</v>
      </c>
      <c r="C27" s="37">
        <f>SUM(C21:C26)</f>
        <v>24.8</v>
      </c>
      <c r="D27" s="37">
        <f>SUM(D21:D26)</f>
        <v>118.68</v>
      </c>
      <c r="E27" s="7"/>
      <c r="F27" s="7"/>
      <c r="G27" s="7"/>
      <c r="H27" s="12">
        <f>SUM(H21:H26)</f>
        <v>110.81</v>
      </c>
    </row>
    <row r="28" spans="1:12" ht="13.8" x14ac:dyDescent="0.25">
      <c r="A28" s="23"/>
      <c r="B28" s="23"/>
      <c r="C28" s="23"/>
      <c r="D28" s="23"/>
      <c r="E28" s="7"/>
      <c r="F28" s="7"/>
      <c r="G28" s="7"/>
      <c r="H28" s="12"/>
    </row>
    <row r="29" spans="1:12" ht="13.8" x14ac:dyDescent="0.25">
      <c r="A29" s="23"/>
      <c r="B29" s="23"/>
      <c r="C29" s="23"/>
      <c r="D29" s="23"/>
      <c r="E29" s="7"/>
      <c r="F29" s="7"/>
      <c r="G29" s="7"/>
      <c r="H29" s="11"/>
    </row>
    <row r="30" spans="1:12" ht="13.8" x14ac:dyDescent="0.25">
      <c r="A30" s="23"/>
      <c r="B30" s="23"/>
      <c r="C30" s="23"/>
      <c r="D30" s="23"/>
      <c r="E30" s="7"/>
      <c r="F30" s="7" t="s">
        <v>70</v>
      </c>
      <c r="G30" s="7">
        <v>100</v>
      </c>
      <c r="H30" s="11">
        <v>30</v>
      </c>
    </row>
    <row r="31" spans="1:12" ht="13.8" x14ac:dyDescent="0.25">
      <c r="A31" s="23"/>
      <c r="B31" s="23"/>
      <c r="C31" s="23"/>
      <c r="D31" s="23"/>
      <c r="E31" s="7"/>
      <c r="F31" s="7" t="s">
        <v>71</v>
      </c>
      <c r="G31" s="7">
        <v>75</v>
      </c>
      <c r="H31" s="11">
        <v>25</v>
      </c>
    </row>
    <row r="32" spans="1:12" ht="13.8" x14ac:dyDescent="0.25">
      <c r="A32" s="23"/>
      <c r="B32" s="23"/>
      <c r="C32" s="23"/>
      <c r="D32" s="23"/>
      <c r="E32" s="7"/>
      <c r="F32" s="7" t="s">
        <v>72</v>
      </c>
      <c r="G32" s="7">
        <v>75</v>
      </c>
      <c r="H32" s="11">
        <v>25</v>
      </c>
    </row>
    <row r="33" spans="1:8" ht="13.8" x14ac:dyDescent="0.25">
      <c r="A33" s="23"/>
      <c r="B33" s="23"/>
      <c r="C33" s="23"/>
      <c r="D33" s="23"/>
      <c r="E33" s="7"/>
      <c r="F33" s="7" t="s">
        <v>73</v>
      </c>
      <c r="G33" s="7">
        <v>75</v>
      </c>
      <c r="H33" s="11">
        <v>25</v>
      </c>
    </row>
    <row r="34" spans="1:8" ht="13.8" x14ac:dyDescent="0.25">
      <c r="A34" s="23"/>
      <c r="B34" s="23"/>
      <c r="C34" s="23"/>
      <c r="D34" s="23"/>
      <c r="E34" s="7"/>
      <c r="F34" s="7" t="s">
        <v>74</v>
      </c>
      <c r="G34" s="18">
        <v>140</v>
      </c>
      <c r="H34" s="11">
        <v>70</v>
      </c>
    </row>
    <row r="35" spans="1:8" ht="12.75" customHeight="1" x14ac:dyDescent="0.25"/>
    <row r="36" spans="1:8" ht="13.8" x14ac:dyDescent="0.25">
      <c r="F36" s="14" t="s">
        <v>69</v>
      </c>
    </row>
  </sheetData>
  <mergeCells count="2">
    <mergeCell ref="B7:D7"/>
    <mergeCell ref="A7:A8"/>
  </mergeCells>
  <pageMargins left="0" right="0" top="0.74803149606299213" bottom="0.74803149606299213" header="0.31496062992125984" footer="0.31496062992125984"/>
  <pageSetup paperSize="9" scale="1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ОВЗ-176</vt:lpstr>
      <vt:lpstr>ОВЗ-158,5</vt:lpstr>
      <vt:lpstr>льгота</vt:lpstr>
      <vt:lpstr>меню-платное</vt:lpstr>
    </vt:vector>
  </TitlesOfParts>
  <Company>Школа165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Алексей Федотов</cp:lastModifiedBy>
  <cp:lastPrinted>2023-09-15T04:03:37Z</cp:lastPrinted>
  <dcterms:created xsi:type="dcterms:W3CDTF">2007-11-22T06:28:23Z</dcterms:created>
  <dcterms:modified xsi:type="dcterms:W3CDTF">2023-09-15T07:56:15Z</dcterms:modified>
</cp:coreProperties>
</file>